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Информация для сайта\2024\2 квартал 2024\Проект 2 кв. 2024\Аналитическая информация об исполнении бюджета за 1 полугодие 2024\"/>
    </mc:Choice>
  </mc:AlternateContent>
  <xr:revisionPtr revIDLastSave="0" documentId="13_ncr:1_{302377C3-A9C0-4D42-8872-20C356D052D7}" xr6:coauthVersionLast="47" xr6:coauthVersionMax="47" xr10:uidLastSave="{00000000-0000-0000-0000-000000000000}"/>
  <bookViews>
    <workbookView xWindow="-108" yWindow="-108" windowWidth="30936" windowHeight="12576" xr2:uid="{00000000-000D-0000-FFFF-FFFF00000000}"/>
  </bookViews>
  <sheets>
    <sheet name="Результат 1" sheetId="1" r:id="rId1"/>
  </sheets>
  <calcPr calcId="191029"/>
</workbook>
</file>

<file path=xl/calcChain.xml><?xml version="1.0" encoding="utf-8"?>
<calcChain xmlns="http://schemas.openxmlformats.org/spreadsheetml/2006/main">
  <c r="M57" i="1" l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P27" i="1" l="1"/>
  <c r="P28" i="1"/>
  <c r="P29" i="1"/>
  <c r="P30" i="1"/>
  <c r="P31" i="1"/>
  <c r="P32" i="1"/>
  <c r="P33" i="1"/>
  <c r="P25" i="1"/>
  <c r="P26" i="1"/>
  <c r="P8" i="1" l="1"/>
  <c r="P9" i="1"/>
  <c r="P18" i="1" l="1"/>
  <c r="P38" i="1" l="1"/>
  <c r="P41" i="1"/>
  <c r="P15" i="1"/>
  <c r="P14" i="1"/>
  <c r="P19" i="1"/>
  <c r="P24" i="1"/>
  <c r="P22" i="1" l="1"/>
  <c r="P49" i="1"/>
  <c r="P10" i="1"/>
  <c r="P11" i="1"/>
  <c r="P12" i="1"/>
  <c r="P54" i="1"/>
  <c r="P52" i="1"/>
  <c r="P51" i="1"/>
  <c r="P48" i="1"/>
  <c r="P46" i="1"/>
  <c r="P45" i="1"/>
  <c r="P44" i="1"/>
  <c r="P42" i="1"/>
  <c r="P40" i="1"/>
  <c r="P39" i="1"/>
  <c r="P37" i="1"/>
  <c r="P36" i="1"/>
  <c r="P35" i="1"/>
  <c r="P23" i="1"/>
  <c r="P21" i="1"/>
  <c r="P17" i="1"/>
  <c r="P53" i="1" l="1"/>
  <c r="P47" i="1"/>
  <c r="P43" i="1"/>
  <c r="P50" i="1"/>
  <c r="P20" i="1"/>
  <c r="P16" i="1"/>
  <c r="P34" i="1"/>
  <c r="P57" i="1" l="1"/>
</calcChain>
</file>

<file path=xl/sharedStrings.xml><?xml version="1.0" encoding="utf-8"?>
<sst xmlns="http://schemas.openxmlformats.org/spreadsheetml/2006/main" count="111" uniqueCount="108">
  <si>
    <t>РзПр</t>
  </si>
  <si>
    <t>Исполнено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</si>
  <si>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</si>
  <si>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</si>
  <si>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</si>
  <si>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</si>
  <si>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</si>
  <si>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</si>
  <si>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</si>
  <si>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</si>
  <si>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</si>
  <si>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</si>
  <si>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</si>
  <si>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</si>
  <si>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</si>
  <si>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</si>
  <si>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</si>
  <si>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</si>
  <si>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</si>
  <si>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</si>
  <si>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</si>
  <si>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</si>
  <si>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</si>
  <si>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</si>
  <si>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</si>
  <si>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</si>
  <si>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</si>
  <si>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</si>
  <si>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</si>
  <si>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</si>
  <si>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</si>
  <si>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</si>
  <si>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</si>
  <si>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</si>
  <si>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</si>
  <si>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</si>
  <si>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</si>
  <si>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</si>
  <si>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</si>
  <si>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</si>
  <si>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</si>
  <si>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</si>
  <si>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</si>
  <si>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</si>
  <si>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</si>
  <si>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</si>
  <si>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</si>
  <si>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</si>
  <si>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</si>
  <si>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</si>
  <si>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</si>
  <si>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</si>
  <si>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</si>
  <si>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</si>
  <si>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</si>
  <si>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</si>
  <si>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</si>
  <si>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</si>
  <si>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</si>
  <si>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</si>
  <si>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</si>
  <si>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</si>
  <si>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</si>
  <si>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</si>
  <si>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</si>
  <si>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</si>
  <si>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</si>
  <si>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</si>
  <si>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</si>
  <si>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</si>
  <si>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</si>
  <si>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</si>
  <si>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</si>
  <si>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</si>
  <si>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</si>
  <si>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</si>
  <si>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</si>
  <si>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</si>
  <si>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</si>
  <si>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</si>
  <si>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</si>
  <si>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</si>
  <si>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</si>
  <si>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</si>
  <si>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Наименование расходов</t>
  </si>
  <si>
    <t>тыс. рублей</t>
  </si>
  <si>
    <t>% сводной бюджетной росписи</t>
  </si>
  <si>
    <t>0107</t>
  </si>
  <si>
    <t>0705</t>
  </si>
  <si>
    <t>Профессиональная подготовка, переподготовка и повышение квалификации</t>
  </si>
  <si>
    <t>Итого:</t>
  </si>
  <si>
    <t>Обеспечение проведение выборов и референдумов</t>
  </si>
  <si>
    <t>Массовый спорт</t>
  </si>
  <si>
    <t>1102</t>
  </si>
  <si>
    <t>Водное хозяйство</t>
  </si>
  <si>
    <t>0406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</si>
  <si>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</si>
  <si>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</si>
  <si>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</si>
  <si>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>0505</t>
  </si>
  <si>
    <t>1400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</si>
  <si>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</si>
  <si>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</si>
  <si>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Утвержденный бюджет (в редакции Решения СД         ), тыс. рублей</t>
  </si>
  <si>
    <t xml:space="preserve">Аналитические данные о расходах бюджета городского округа Истра Московской области по разделам и подразделам классификации расходов бюджета за отчетный период текущего финансового года в сравнении с соотвествующим периодом прошлого года (по состоянию на 01.07.2024 года) </t>
  </si>
  <si>
    <t>за 1 полугодие 2023 год</t>
  </si>
  <si>
    <t>за 1 полугодие 2024 год</t>
  </si>
  <si>
    <t>Утвержденный бюджет (в редакции Решения СД  от (15.06.2023),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</si>
</sst>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,"/>
    <numFmt numFmtId="166" formatCode="#,##0.00_ ;[Red]\-#,##0.00\ "/>
    <numFmt numFmtId="167" formatCode="#,##0.0_ ;[Red]\-#,##0.0\ "/>
  </numFmts>
  <fonts count="10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40">
    <xf numFmtId="0" fontId="0" fillId="0" borderId="0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96">
    <xf numFmtId="0" fontId="0" fillId="0" borderId="0" xfId="0"/>
    <xf numFmtId="0" fontId="1" fillId="2" borderId="4" xfId="0" applyFont="1" applyFill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vertical="center"/>
    </xf>
    <xf numFmtId="164" fontId="0" fillId="0" borderId="0" xfId="0" applyNumberFormat="1"/>
    <xf numFmtId="4" fontId="0" fillId="0" borderId="0" xfId="0" applyNumberFormat="1"/>
    <xf numFmtId="165" fontId="8" fillId="2" borderId="7" xfId="0" applyNumberFormat="1" applyFont="1" applyFill="1" applyBorder="1" applyAlignment="1">
      <alignment horizontal="right" vertical="center"/>
    </xf>
    <xf numFmtId="165" fontId="7" fillId="2" borderId="10" xfId="0" applyNumberFormat="1" applyFont="1" applyFill="1" applyBorder="1" applyAlignment="1">
      <alignment horizontal="right" vertical="center"/>
    </xf>
    <xf numFmtId="165" fontId="7" fillId="2" borderId="7" xfId="0" applyNumberFormat="1" applyFont="1" applyFill="1" applyBorder="1" applyAlignment="1">
      <alignment horizontal="right" vertical="center"/>
    </xf>
    <xf numFmtId="165" fontId="7" fillId="3" borderId="7" xfId="0" applyNumberFormat="1" applyFont="1" applyFill="1" applyBorder="1" applyAlignment="1">
      <alignment horizontal="right" vertical="center"/>
    </xf>
    <xf numFmtId="165" fontId="8" fillId="2" borderId="13" xfId="0" applyNumberFormat="1" applyFont="1" applyFill="1" applyBorder="1" applyAlignment="1">
      <alignment horizontal="right" vertical="center"/>
    </xf>
    <xf numFmtId="165" fontId="7" fillId="2" borderId="12" xfId="0" applyNumberFormat="1" applyFont="1" applyFill="1" applyBorder="1" applyAlignment="1">
      <alignment horizontal="right" vertical="center"/>
    </xf>
    <xf numFmtId="165" fontId="8" fillId="2" borderId="2" xfId="0" applyNumberFormat="1" applyFont="1" applyFill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/>
    </xf>
    <xf numFmtId="165" fontId="7" fillId="3" borderId="2" xfId="0" applyNumberFormat="1" applyFont="1" applyFill="1" applyBorder="1" applyAlignment="1">
      <alignment horizontal="right" vertical="center"/>
    </xf>
    <xf numFmtId="165" fontId="8" fillId="2" borderId="3" xfId="0" applyNumberFormat="1" applyFont="1" applyFill="1" applyBorder="1" applyAlignment="1">
      <alignment horizontal="right" vertical="center"/>
    </xf>
    <xf numFmtId="165" fontId="1" fillId="2" borderId="7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/>
    </xf>
    <xf numFmtId="165" fontId="8" fillId="0" borderId="7" xfId="0" applyNumberFormat="1" applyFont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 vertical="center"/>
    </xf>
    <xf numFmtId="165" fontId="1" fillId="0" borderId="15" xfId="0" applyNumberFormat="1" applyFont="1" applyBorder="1" applyAlignment="1">
      <alignment horizontal="right" vertical="center"/>
    </xf>
    <xf numFmtId="0" fontId="0" fillId="0" borderId="1" xfId="0" applyBorder="1"/>
    <xf numFmtId="166" fontId="2" fillId="2" borderId="11" xfId="0" applyNumberFormat="1" applyFont="1" applyFill="1" applyBorder="1" applyAlignment="1">
      <alignment horizontal="right" vertical="center"/>
    </xf>
    <xf numFmtId="166" fontId="2" fillId="0" borderId="11" xfId="0" applyNumberFormat="1" applyFont="1" applyBorder="1" applyAlignment="1">
      <alignment horizontal="right" vertical="center"/>
    </xf>
    <xf numFmtId="166" fontId="2" fillId="2" borderId="2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/>
    </xf>
    <xf numFmtId="165" fontId="2" fillId="2" borderId="2" xfId="0" applyNumberFormat="1" applyFont="1" applyFill="1" applyBorder="1" applyAlignment="1">
      <alignment horizontal="right" vertical="center"/>
    </xf>
    <xf numFmtId="165" fontId="1" fillId="3" borderId="7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vertical="center"/>
    </xf>
    <xf numFmtId="165" fontId="2" fillId="0" borderId="12" xfId="0" applyNumberFormat="1" applyFont="1" applyBorder="1" applyAlignment="1">
      <alignment horizontal="right" vertical="center"/>
    </xf>
    <xf numFmtId="166" fontId="2" fillId="2" borderId="12" xfId="0" applyNumberFormat="1" applyFont="1" applyFill="1" applyBorder="1" applyAlignment="1">
      <alignment horizontal="right" vertical="center"/>
    </xf>
    <xf numFmtId="0" fontId="9" fillId="0" borderId="0" xfId="0" applyFont="1"/>
    <xf numFmtId="0" fontId="9" fillId="0" borderId="2" xfId="0" applyFont="1" applyBorder="1" applyAlignment="1">
      <alignment horizontal="center"/>
    </xf>
    <xf numFmtId="165" fontId="9" fillId="0" borderId="2" xfId="0" applyNumberFormat="1" applyFont="1" applyBorder="1"/>
    <xf numFmtId="167" fontId="2" fillId="2" borderId="11" xfId="0" applyNumberFormat="1" applyFont="1" applyFill="1" applyBorder="1" applyAlignment="1">
      <alignment horizontal="right" vertical="center"/>
    </xf>
    <xf numFmtId="4" fontId="2" fillId="2" borderId="10" xfId="0" applyNumberFormat="1" applyFont="1" applyFill="1" applyBorder="1" applyAlignment="1">
      <alignment horizontal="right" vertical="center"/>
    </xf>
    <xf numFmtId="4" fontId="2" fillId="2" borderId="12" xfId="0" applyNumberFormat="1" applyFont="1" applyFill="1" applyBorder="1" applyAlignment="1">
      <alignment horizontal="right" vertical="center"/>
    </xf>
    <xf numFmtId="4" fontId="1" fillId="2" borderId="7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/>
    </xf>
    <xf numFmtId="4" fontId="2" fillId="2" borderId="7" xfId="0" applyNumberFormat="1" applyFont="1" applyFill="1" applyBorder="1" applyAlignment="1">
      <alignment horizontal="right" vertical="center"/>
    </xf>
    <xf numFmtId="4" fontId="2" fillId="2" borderId="2" xfId="0" applyNumberFormat="1" applyFont="1" applyFill="1" applyBorder="1" applyAlignment="1">
      <alignment horizontal="right" vertical="center"/>
    </xf>
    <xf numFmtId="4" fontId="2" fillId="3" borderId="7" xfId="0" applyNumberFormat="1" applyFont="1" applyFill="1" applyBorder="1" applyAlignment="1">
      <alignment horizontal="right" vertical="center"/>
    </xf>
    <xf numFmtId="4" fontId="2" fillId="3" borderId="2" xfId="0" applyNumberFormat="1" applyFont="1" applyFill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1" fillId="2" borderId="13" xfId="0" applyNumberFormat="1" applyFont="1" applyFill="1" applyBorder="1" applyAlignment="1">
      <alignment horizontal="right" vertical="center"/>
    </xf>
    <xf numFmtId="4" fontId="1" fillId="2" borderId="3" xfId="0" applyNumberFormat="1" applyFont="1" applyFill="1" applyBorder="1" applyAlignment="1">
      <alignment horizontal="right" vertical="center"/>
    </xf>
    <xf numFmtId="4" fontId="2" fillId="2" borderId="13" xfId="0" applyNumberFormat="1" applyFont="1" applyFill="1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2" fillId="2" borderId="4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</cellXfs>
  <cellStyles count="40">
    <cellStyle name="Обычный" xfId="0" builtinId="0"/>
    <cellStyle name="Обычный 10" xfId="9" xr:uid="{9B0D1A80-99B2-4314-B221-1CAC5701E4A4}"/>
    <cellStyle name="Обычный 11" xfId="10" xr:uid="{EA88C245-70D8-4876-887F-F6434C0073CD}"/>
    <cellStyle name="Обычный 12" xfId="11" xr:uid="{C6AABFBC-7BDA-45FB-A3EC-A54551234E5F}"/>
    <cellStyle name="Обычный 13" xfId="12" xr:uid="{090C2C18-339E-43AF-9566-A85B4F5EAEC1}"/>
    <cellStyle name="Обычный 14" xfId="13" xr:uid="{92090B2E-A704-4615-8E5B-981AE079EBCB}"/>
    <cellStyle name="Обычный 15" xfId="14" xr:uid="{D5ED667F-BF92-49E1-8C6E-77FE82BD7342}"/>
    <cellStyle name="Обычный 16" xfId="15" xr:uid="{030DB1BD-137C-491E-87E2-A41EE9BA0744}"/>
    <cellStyle name="Обычный 17" xfId="16" xr:uid="{547E1916-A92D-4467-BAF5-70D770472D5E}"/>
    <cellStyle name="Обычный 18" xfId="17" xr:uid="{85127A44-B981-4F35-B044-A13E08A75321}"/>
    <cellStyle name="Обычный 19" xfId="18" xr:uid="{0CE0733B-95E5-437C-8376-7CA23AF104F3}"/>
    <cellStyle name="Обычный 2" xfId="1" xr:uid="{485A38AE-5ECD-4E1C-A650-ADB44BEA90EF}"/>
    <cellStyle name="Обычный 20" xfId="19" xr:uid="{9B67C5D7-35DF-4CD1-B76C-E7B43FF56E6F}"/>
    <cellStyle name="Обычный 21" xfId="20" xr:uid="{A6C9C4AE-7576-45F3-85C5-AFC1E45FE5D5}"/>
    <cellStyle name="Обычный 22" xfId="23" xr:uid="{AC80F4B2-8D62-48F3-9339-FBC1EE66BA47}"/>
    <cellStyle name="Обычный 23" xfId="21" xr:uid="{13ED6526-B253-4460-A314-01CB2AA13CB2}"/>
    <cellStyle name="Обычный 24" xfId="22" xr:uid="{96A50158-041D-4C44-BD60-C88217870174}"/>
    <cellStyle name="Обычный 25" xfId="24" xr:uid="{C0D33A9F-87AA-47F7-948E-51DB8FDED9FD}"/>
    <cellStyle name="Обычный 26" xfId="25" xr:uid="{B235A407-9112-4D98-B2E5-E9F7F49EE250}"/>
    <cellStyle name="Обычный 27" xfId="26" xr:uid="{40A564EF-9010-41C3-8414-06C170A89BD3}"/>
    <cellStyle name="Обычный 28" xfId="27" xr:uid="{4FDD9A25-C0BD-4430-8DCE-935309DD00E9}"/>
    <cellStyle name="Обычный 29" xfId="28" xr:uid="{54C0CDB9-2271-4271-8C31-C462C4E0BDCF}"/>
    <cellStyle name="Обычный 3" xfId="2" xr:uid="{F55313A6-C43A-4A1E-BE9D-2AD71FF64C57}"/>
    <cellStyle name="Обычный 30" xfId="29" xr:uid="{06CC232E-3389-4644-A6BB-6F98562590AB}"/>
    <cellStyle name="Обычный 31" xfId="30" xr:uid="{0302A6F0-92D6-41BC-ABFC-6328FDD350F1}"/>
    <cellStyle name="Обычный 32" xfId="31" xr:uid="{53F8F592-5701-4E0C-9E95-D11C435DFC56}"/>
    <cellStyle name="Обычный 33" xfId="32" xr:uid="{8A5426DC-A972-43FC-A4B6-9054369EC83F}"/>
    <cellStyle name="Обычный 34" xfId="33" xr:uid="{F17919DE-6F6B-47B7-8662-BAE2F2FC456A}"/>
    <cellStyle name="Обычный 35" xfId="34" xr:uid="{5C643E17-3B07-409E-A0A4-35396A619695}"/>
    <cellStyle name="Обычный 36" xfId="35" xr:uid="{E3BF9399-A12B-408F-9295-B3023ACD8EC8}"/>
    <cellStyle name="Обычный 37" xfId="36" xr:uid="{42D84BAD-7D8B-4018-8DEE-D23D2DC61AE9}"/>
    <cellStyle name="Обычный 38" xfId="37" xr:uid="{B7442F14-00DE-4B35-AEFC-16F6B1CB1CA2}"/>
    <cellStyle name="Обычный 39" xfId="38" xr:uid="{E75B2516-203F-4461-99AB-F8E0F947D3B4}"/>
    <cellStyle name="Обычный 4" xfId="3" xr:uid="{248B6AA0-D9D5-428D-B095-4FB159DA9214}"/>
    <cellStyle name="Обычный 40" xfId="39" xr:uid="{3E16CEDF-97B1-4E34-A719-7F39D07B1A72}"/>
    <cellStyle name="Обычный 5" xfId="4" xr:uid="{7CB452F0-E1C6-40D7-8E18-34550979BFCE}"/>
    <cellStyle name="Обычный 6" xfId="5" xr:uid="{54F4588A-14CE-47BB-9D59-56403BF28708}"/>
    <cellStyle name="Обычный 7" xfId="6" xr:uid="{54BBD9C0-0FA2-42AF-9F2C-2F539E01623C}"/>
    <cellStyle name="Обычный 8" xfId="7" xr:uid="{BCFD13CC-97F3-45CA-A106-B78E7C8BC616}"/>
    <cellStyle name="Обычный 9" xfId="8" xr:uid="{B0057173-AE67-432A-9C02-ACF4A913049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1"/>
  <sheetViews>
    <sheetView tabSelected="1" topLeftCell="A39" workbookViewId="0">
      <selection activeCell="O58" sqref="O58"/>
    </sheetView>
  </sheetViews>
  <sheetFormatPr defaultRowHeight="14.4" x14ac:dyDescent="0.3"/>
  <cols>
    <col min="1" max="2" width="0.5546875" customWidth="1"/>
    <col min="3" max="3" width="6.88671875" customWidth="1"/>
    <col min="4" max="8" width="9.109375" customWidth="1"/>
    <col min="9" max="9" width="1.88671875" customWidth="1"/>
    <col min="10" max="10" width="6.6640625" customWidth="1"/>
    <col min="11" max="11" width="14.6640625" customWidth="1"/>
    <col min="12" max="12" width="12.6640625" customWidth="1"/>
    <col min="13" max="13" width="12.109375" customWidth="1"/>
    <col min="14" max="14" width="15.88671875" customWidth="1"/>
    <col min="15" max="15" width="13" customWidth="1"/>
    <col min="16" max="16" width="12.109375" customWidth="1"/>
    <col min="18" max="18" width="11.33203125" bestFit="1" customWidth="1"/>
  </cols>
  <sheetData>
    <row r="1" spans="1:18" ht="15" customHeight="1" x14ac:dyDescent="0.3">
      <c r="A1" s="85"/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</row>
    <row r="2" spans="1:18" ht="15" customHeight="1" x14ac:dyDescent="0.3">
      <c r="A2" s="86" t="s">
        <v>104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</row>
    <row r="3" spans="1:18" ht="15" customHeight="1" x14ac:dyDescent="0.3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1:18" ht="15" customHeight="1" x14ac:dyDescent="0.3">
      <c r="A4" s="77"/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</row>
    <row r="5" spans="1:18" x14ac:dyDescent="0.3">
      <c r="A5" s="69" t="s">
        <v>84</v>
      </c>
      <c r="B5" s="69"/>
      <c r="C5" s="69"/>
      <c r="D5" s="69"/>
      <c r="E5" s="69"/>
      <c r="F5" s="69"/>
      <c r="G5" s="69"/>
      <c r="H5" s="69"/>
      <c r="I5" s="69"/>
      <c r="J5" s="69" t="s">
        <v>0</v>
      </c>
      <c r="K5" s="60" t="s">
        <v>105</v>
      </c>
      <c r="L5" s="61"/>
      <c r="M5" s="61"/>
      <c r="N5" s="60" t="s">
        <v>106</v>
      </c>
      <c r="O5" s="61"/>
      <c r="P5" s="61"/>
    </row>
    <row r="6" spans="1:18" ht="15" customHeight="1" x14ac:dyDescent="0.3">
      <c r="A6" s="69"/>
      <c r="B6" s="69"/>
      <c r="C6" s="69"/>
      <c r="D6" s="69"/>
      <c r="E6" s="69"/>
      <c r="F6" s="69"/>
      <c r="G6" s="69"/>
      <c r="H6" s="69"/>
      <c r="I6" s="69"/>
      <c r="J6" s="69"/>
      <c r="K6" s="62" t="s">
        <v>107</v>
      </c>
      <c r="L6" s="62" t="s">
        <v>1</v>
      </c>
      <c r="M6" s="62"/>
      <c r="N6" s="62" t="s">
        <v>103</v>
      </c>
      <c r="O6" s="62" t="s">
        <v>1</v>
      </c>
      <c r="P6" s="62"/>
    </row>
    <row r="7" spans="1:18" ht="43.8" customHeight="1" x14ac:dyDescent="0.3">
      <c r="A7" s="69"/>
      <c r="B7" s="69"/>
      <c r="C7" s="69"/>
      <c r="D7" s="69"/>
      <c r="E7" s="69"/>
      <c r="F7" s="69"/>
      <c r="G7" s="69"/>
      <c r="H7" s="69"/>
      <c r="I7" s="69"/>
      <c r="J7" s="69"/>
      <c r="K7" s="62"/>
      <c r="L7" s="5" t="s">
        <v>85</v>
      </c>
      <c r="M7" s="6" t="s">
        <v>86</v>
      </c>
      <c r="N7" s="62"/>
      <c r="O7" s="5" t="s">
        <v>85</v>
      </c>
      <c r="P7" s="6" t="s">
        <v>86</v>
      </c>
    </row>
    <row r="8" spans="1:18" ht="15" customHeight="1" x14ac:dyDescent="0.3">
      <c r="A8" s="65" t="s">
        <v>2</v>
      </c>
      <c r="B8" s="66"/>
      <c r="C8" s="67"/>
      <c r="D8" s="67"/>
      <c r="E8" s="67"/>
      <c r="F8" s="67"/>
      <c r="G8" s="67"/>
      <c r="H8" s="67"/>
      <c r="I8" s="68"/>
      <c r="J8" s="4" t="s">
        <v>3</v>
      </c>
      <c r="K8" s="45">
        <v>1210285.18</v>
      </c>
      <c r="L8" s="46">
        <v>480670.12</v>
      </c>
      <c r="M8" s="44">
        <f>L8/K8*100</f>
        <v>39.715442933871174</v>
      </c>
      <c r="N8" s="14">
        <v>1237583424.1800001</v>
      </c>
      <c r="O8" s="18">
        <v>593221953.17999995</v>
      </c>
      <c r="P8" s="31">
        <f>O8*100/N8</f>
        <v>47.933896139006372</v>
      </c>
      <c r="Q8" s="11"/>
    </row>
    <row r="9" spans="1:18" ht="23.25" customHeight="1" x14ac:dyDescent="0.3">
      <c r="A9" s="1"/>
      <c r="B9" s="74" t="s">
        <v>4</v>
      </c>
      <c r="C9" s="75"/>
      <c r="D9" s="75"/>
      <c r="E9" s="75"/>
      <c r="F9" s="75"/>
      <c r="G9" s="75"/>
      <c r="H9" s="75"/>
      <c r="I9" s="76"/>
      <c r="J9" s="2" t="s">
        <v>5</v>
      </c>
      <c r="K9" s="47">
        <v>5592.89</v>
      </c>
      <c r="L9" s="48">
        <v>2664.01</v>
      </c>
      <c r="M9" s="44">
        <f t="shared" ref="M9:M57" si="0">L9/K9*100</f>
        <v>47.632082876652319</v>
      </c>
      <c r="N9" s="13">
        <v>9112854.6500000004</v>
      </c>
      <c r="O9" s="19">
        <v>4355613.33</v>
      </c>
      <c r="P9" s="31">
        <f>O9*100/N9</f>
        <v>47.796365653653872</v>
      </c>
    </row>
    <row r="10" spans="1:18" ht="34.5" customHeight="1" x14ac:dyDescent="0.3">
      <c r="A10" s="1"/>
      <c r="B10" s="74" t="s">
        <v>6</v>
      </c>
      <c r="C10" s="75"/>
      <c r="D10" s="75"/>
      <c r="E10" s="75"/>
      <c r="F10" s="75"/>
      <c r="G10" s="75"/>
      <c r="H10" s="75"/>
      <c r="I10" s="76"/>
      <c r="J10" s="2" t="s">
        <v>7</v>
      </c>
      <c r="K10" s="47">
        <v>8243.2000000000007</v>
      </c>
      <c r="L10" s="48">
        <v>3878.83</v>
      </c>
      <c r="M10" s="44">
        <f t="shared" si="0"/>
        <v>47.054905861801238</v>
      </c>
      <c r="N10" s="13">
        <v>10085600</v>
      </c>
      <c r="O10" s="19">
        <v>2715547.47</v>
      </c>
      <c r="P10" s="31">
        <f t="shared" ref="P10:P57" si="1">O10*100/N10</f>
        <v>26.924996728008249</v>
      </c>
      <c r="R10" s="11"/>
    </row>
    <row r="11" spans="1:18" ht="34.5" customHeight="1" x14ac:dyDescent="0.3">
      <c r="A11" s="1"/>
      <c r="B11" s="74" t="s">
        <v>8</v>
      </c>
      <c r="C11" s="75"/>
      <c r="D11" s="75"/>
      <c r="E11" s="75"/>
      <c r="F11" s="75"/>
      <c r="G11" s="75"/>
      <c r="H11" s="75"/>
      <c r="I11" s="76"/>
      <c r="J11" s="2" t="s">
        <v>9</v>
      </c>
      <c r="K11" s="47">
        <v>440350.51</v>
      </c>
      <c r="L11" s="48">
        <v>156154.62</v>
      </c>
      <c r="M11" s="44">
        <f t="shared" si="0"/>
        <v>35.461437299118828</v>
      </c>
      <c r="N11" s="13">
        <v>403331506.11000001</v>
      </c>
      <c r="O11" s="19">
        <v>191539744.22999999</v>
      </c>
      <c r="P11" s="31">
        <f t="shared" si="1"/>
        <v>47.489407925836979</v>
      </c>
    </row>
    <row r="12" spans="1:18" ht="23.25" customHeight="1" x14ac:dyDescent="0.3">
      <c r="A12" s="1"/>
      <c r="B12" s="81" t="s">
        <v>10</v>
      </c>
      <c r="C12" s="82"/>
      <c r="D12" s="82"/>
      <c r="E12" s="82"/>
      <c r="F12" s="82"/>
      <c r="G12" s="82"/>
      <c r="H12" s="82"/>
      <c r="I12" s="83"/>
      <c r="J12" s="2" t="s">
        <v>11</v>
      </c>
      <c r="K12" s="47">
        <v>35642.5</v>
      </c>
      <c r="L12" s="48">
        <v>17615.23</v>
      </c>
      <c r="M12" s="44">
        <f t="shared" si="0"/>
        <v>49.42198218419022</v>
      </c>
      <c r="N12" s="13">
        <v>44510735</v>
      </c>
      <c r="O12" s="19">
        <v>19508643.350000001</v>
      </c>
      <c r="P12" s="31">
        <f t="shared" si="1"/>
        <v>43.82907482880254</v>
      </c>
    </row>
    <row r="13" spans="1:18" ht="23.25" customHeight="1" x14ac:dyDescent="0.3">
      <c r="A13" s="8"/>
      <c r="B13" s="84" t="s">
        <v>91</v>
      </c>
      <c r="C13" s="75"/>
      <c r="D13" s="75"/>
      <c r="E13" s="75"/>
      <c r="F13" s="75"/>
      <c r="G13" s="75"/>
      <c r="H13" s="75"/>
      <c r="I13" s="76"/>
      <c r="J13" s="9" t="s">
        <v>87</v>
      </c>
      <c r="K13" s="47">
        <v>12500</v>
      </c>
      <c r="L13" s="48">
        <v>0</v>
      </c>
      <c r="M13" s="44">
        <f t="shared" si="0"/>
        <v>0</v>
      </c>
      <c r="N13" s="23">
        <v>0</v>
      </c>
      <c r="O13" s="24">
        <v>0</v>
      </c>
      <c r="P13" s="31">
        <v>0</v>
      </c>
      <c r="R13" s="11"/>
    </row>
    <row r="14" spans="1:18" ht="15" customHeight="1" x14ac:dyDescent="0.3">
      <c r="A14" s="1"/>
      <c r="B14" s="78" t="s">
        <v>12</v>
      </c>
      <c r="C14" s="79"/>
      <c r="D14" s="79"/>
      <c r="E14" s="79"/>
      <c r="F14" s="79"/>
      <c r="G14" s="79"/>
      <c r="H14" s="79"/>
      <c r="I14" s="80"/>
      <c r="J14" s="2" t="s">
        <v>13</v>
      </c>
      <c r="K14" s="47">
        <v>3000</v>
      </c>
      <c r="L14" s="48">
        <v>0</v>
      </c>
      <c r="M14" s="44">
        <f t="shared" si="0"/>
        <v>0</v>
      </c>
      <c r="N14" s="13">
        <v>1000000</v>
      </c>
      <c r="O14" s="19">
        <v>0</v>
      </c>
      <c r="P14" s="31">
        <f>O14*100/N14</f>
        <v>0</v>
      </c>
      <c r="R14" s="12"/>
    </row>
    <row r="15" spans="1:18" ht="15" customHeight="1" x14ac:dyDescent="0.3">
      <c r="A15" s="1"/>
      <c r="B15" s="74" t="s">
        <v>14</v>
      </c>
      <c r="C15" s="75"/>
      <c r="D15" s="75"/>
      <c r="E15" s="75"/>
      <c r="F15" s="75"/>
      <c r="G15" s="75"/>
      <c r="H15" s="75"/>
      <c r="I15" s="76"/>
      <c r="J15" s="2" t="s">
        <v>15</v>
      </c>
      <c r="K15" s="47">
        <v>704956.08</v>
      </c>
      <c r="L15" s="48">
        <v>300357.42</v>
      </c>
      <c r="M15" s="44">
        <f t="shared" si="0"/>
        <v>42.60654365871985</v>
      </c>
      <c r="N15" s="13">
        <v>769542728.41999996</v>
      </c>
      <c r="O15" s="19">
        <v>375102404.80000001</v>
      </c>
      <c r="P15" s="31">
        <f>O15*100/N15</f>
        <v>48.74354482825769</v>
      </c>
    </row>
    <row r="16" spans="1:18" ht="15" customHeight="1" x14ac:dyDescent="0.3">
      <c r="A16" s="70" t="s">
        <v>16</v>
      </c>
      <c r="B16" s="71"/>
      <c r="C16" s="72"/>
      <c r="D16" s="72"/>
      <c r="E16" s="72"/>
      <c r="F16" s="72"/>
      <c r="G16" s="72"/>
      <c r="H16" s="72"/>
      <c r="I16" s="73"/>
      <c r="J16" s="3" t="s">
        <v>17</v>
      </c>
      <c r="K16" s="49">
        <v>123900.66</v>
      </c>
      <c r="L16" s="50">
        <v>41166.379999999997</v>
      </c>
      <c r="M16" s="44">
        <f t="shared" si="0"/>
        <v>33.225311309883253</v>
      </c>
      <c r="N16" s="15">
        <v>115061451.77</v>
      </c>
      <c r="O16" s="20">
        <v>37742299.689999998</v>
      </c>
      <c r="P16" s="31">
        <f t="shared" si="1"/>
        <v>32.801862925773165</v>
      </c>
    </row>
    <row r="17" spans="1:16" ht="23.25" customHeight="1" x14ac:dyDescent="0.3">
      <c r="A17" s="1"/>
      <c r="B17" s="74" t="s">
        <v>18</v>
      </c>
      <c r="C17" s="75"/>
      <c r="D17" s="75"/>
      <c r="E17" s="75"/>
      <c r="F17" s="75"/>
      <c r="G17" s="75"/>
      <c r="H17" s="75"/>
      <c r="I17" s="76"/>
      <c r="J17" s="2" t="s">
        <v>19</v>
      </c>
      <c r="K17" s="47">
        <v>48392.82</v>
      </c>
      <c r="L17" s="48">
        <v>16660.8</v>
      </c>
      <c r="M17" s="44">
        <f t="shared" si="0"/>
        <v>34.428247826847041</v>
      </c>
      <c r="N17" s="13">
        <v>57933634.630000003</v>
      </c>
      <c r="O17" s="19">
        <v>20106061.449999999</v>
      </c>
      <c r="P17" s="31">
        <f t="shared" si="1"/>
        <v>34.705334092034335</v>
      </c>
    </row>
    <row r="18" spans="1:16" ht="23.25" customHeight="1" x14ac:dyDescent="0.3">
      <c r="A18" s="1"/>
      <c r="B18" s="74" t="s">
        <v>97</v>
      </c>
      <c r="C18" s="75"/>
      <c r="D18" s="75"/>
      <c r="E18" s="75"/>
      <c r="F18" s="75"/>
      <c r="G18" s="75"/>
      <c r="H18" s="75"/>
      <c r="I18" s="76"/>
      <c r="J18" s="2" t="s">
        <v>96</v>
      </c>
      <c r="K18" s="47">
        <v>50339.21</v>
      </c>
      <c r="L18" s="48">
        <v>13049.4</v>
      </c>
      <c r="M18" s="44">
        <f t="shared" si="0"/>
        <v>25.922933633642643</v>
      </c>
      <c r="N18" s="13">
        <v>41331800</v>
      </c>
      <c r="O18" s="19">
        <v>9948337</v>
      </c>
      <c r="P18" s="31">
        <f t="shared" ref="P18" si="2">O18*100/N18</f>
        <v>24.069450157021954</v>
      </c>
    </row>
    <row r="19" spans="1:16" ht="23.25" customHeight="1" x14ac:dyDescent="0.3">
      <c r="A19" s="1"/>
      <c r="B19" s="74" t="s">
        <v>20</v>
      </c>
      <c r="C19" s="75"/>
      <c r="D19" s="75"/>
      <c r="E19" s="75"/>
      <c r="F19" s="75"/>
      <c r="G19" s="75"/>
      <c r="H19" s="75"/>
      <c r="I19" s="76"/>
      <c r="J19" s="2" t="s">
        <v>21</v>
      </c>
      <c r="K19" s="47">
        <v>25168.63</v>
      </c>
      <c r="L19" s="48">
        <v>11456.17</v>
      </c>
      <c r="M19" s="44">
        <f t="shared" si="0"/>
        <v>45.517654318093591</v>
      </c>
      <c r="N19" s="13">
        <v>15796017.140000001</v>
      </c>
      <c r="O19" s="19">
        <v>7687901.2400000002</v>
      </c>
      <c r="P19" s="31">
        <f>O19*100/N19</f>
        <v>48.669871473689724</v>
      </c>
    </row>
    <row r="20" spans="1:16" ht="15" customHeight="1" x14ac:dyDescent="0.3">
      <c r="A20" s="70" t="s">
        <v>22</v>
      </c>
      <c r="B20" s="71"/>
      <c r="C20" s="72"/>
      <c r="D20" s="72"/>
      <c r="E20" s="72"/>
      <c r="F20" s="72"/>
      <c r="G20" s="72"/>
      <c r="H20" s="72"/>
      <c r="I20" s="73"/>
      <c r="J20" s="3" t="s">
        <v>23</v>
      </c>
      <c r="K20" s="51">
        <v>723538.01</v>
      </c>
      <c r="L20" s="50">
        <v>249721.84</v>
      </c>
      <c r="M20" s="44">
        <f t="shared" si="0"/>
        <v>34.513990495122712</v>
      </c>
      <c r="N20" s="16">
        <v>1075390586.79</v>
      </c>
      <c r="O20" s="20">
        <v>401940083.06</v>
      </c>
      <c r="P20" s="31">
        <f t="shared" si="1"/>
        <v>37.376195030660988</v>
      </c>
    </row>
    <row r="21" spans="1:16" ht="15" customHeight="1" x14ac:dyDescent="0.3">
      <c r="A21" s="1"/>
      <c r="B21" s="74" t="s">
        <v>24</v>
      </c>
      <c r="C21" s="75"/>
      <c r="D21" s="75"/>
      <c r="E21" s="75"/>
      <c r="F21" s="75"/>
      <c r="G21" s="75"/>
      <c r="H21" s="75"/>
      <c r="I21" s="76"/>
      <c r="J21" s="2" t="s">
        <v>25</v>
      </c>
      <c r="K21" s="47">
        <v>7991</v>
      </c>
      <c r="L21" s="48">
        <v>4829.37</v>
      </c>
      <c r="M21" s="44">
        <f t="shared" si="0"/>
        <v>60.435114503816791</v>
      </c>
      <c r="N21" s="13">
        <v>11884000</v>
      </c>
      <c r="O21" s="19">
        <v>3237913.22</v>
      </c>
      <c r="P21" s="31">
        <f t="shared" si="1"/>
        <v>27.245988051161227</v>
      </c>
    </row>
    <row r="22" spans="1:16" ht="15" customHeight="1" x14ac:dyDescent="0.3">
      <c r="A22" s="1"/>
      <c r="B22" s="74" t="s">
        <v>94</v>
      </c>
      <c r="C22" s="75"/>
      <c r="D22" s="75"/>
      <c r="E22" s="75"/>
      <c r="F22" s="75"/>
      <c r="G22" s="75"/>
      <c r="H22" s="75"/>
      <c r="I22" s="76"/>
      <c r="J22" s="2" t="s">
        <v>95</v>
      </c>
      <c r="K22" s="47">
        <v>4950</v>
      </c>
      <c r="L22" s="48">
        <v>251.8</v>
      </c>
      <c r="M22" s="44">
        <f t="shared" si="0"/>
        <v>5.0868686868686872</v>
      </c>
      <c r="N22" s="13">
        <v>5200000</v>
      </c>
      <c r="O22" s="19">
        <v>0</v>
      </c>
      <c r="P22" s="31">
        <f t="shared" ref="P22" si="3">O22*100/N22</f>
        <v>0</v>
      </c>
    </row>
    <row r="23" spans="1:16" ht="15" customHeight="1" x14ac:dyDescent="0.3">
      <c r="A23" s="1"/>
      <c r="B23" s="74" t="s">
        <v>26</v>
      </c>
      <c r="C23" s="75"/>
      <c r="D23" s="75"/>
      <c r="E23" s="75"/>
      <c r="F23" s="75"/>
      <c r="G23" s="75"/>
      <c r="H23" s="75"/>
      <c r="I23" s="76"/>
      <c r="J23" s="2" t="s">
        <v>27</v>
      </c>
      <c r="K23" s="47">
        <v>61616.33</v>
      </c>
      <c r="L23" s="48">
        <v>56201.96</v>
      </c>
      <c r="M23" s="44">
        <f t="shared" si="0"/>
        <v>91.212767784124765</v>
      </c>
      <c r="N23" s="13">
        <v>68159510</v>
      </c>
      <c r="O23" s="19">
        <v>40952751.960000001</v>
      </c>
      <c r="P23" s="31">
        <f t="shared" si="1"/>
        <v>60.083694791819951</v>
      </c>
    </row>
    <row r="24" spans="1:16" ht="15" customHeight="1" x14ac:dyDescent="0.3">
      <c r="A24" s="1"/>
      <c r="B24" s="74" t="s">
        <v>28</v>
      </c>
      <c r="C24" s="75"/>
      <c r="D24" s="75"/>
      <c r="E24" s="75"/>
      <c r="F24" s="75"/>
      <c r="G24" s="75"/>
      <c r="H24" s="75"/>
      <c r="I24" s="76"/>
      <c r="J24" s="2" t="s">
        <v>29</v>
      </c>
      <c r="K24" s="47">
        <v>638389.25</v>
      </c>
      <c r="L24" s="48">
        <v>194916.98</v>
      </c>
      <c r="M24" s="44">
        <f t="shared" si="0"/>
        <v>30.532622533979076</v>
      </c>
      <c r="N24" s="13">
        <v>981318510.75</v>
      </c>
      <c r="O24" s="19">
        <v>356138919.75999999</v>
      </c>
      <c r="P24" s="31">
        <f>O24*100/N24</f>
        <v>36.291878310520296</v>
      </c>
    </row>
    <row r="25" spans="1:16" ht="15" customHeight="1" x14ac:dyDescent="0.3">
      <c r="A25" s="1"/>
      <c r="B25" s="74" t="s">
        <v>30</v>
      </c>
      <c r="C25" s="75"/>
      <c r="D25" s="75"/>
      <c r="E25" s="75"/>
      <c r="F25" s="75"/>
      <c r="G25" s="75"/>
      <c r="H25" s="75"/>
      <c r="I25" s="76"/>
      <c r="J25" s="2" t="s">
        <v>31</v>
      </c>
      <c r="K25" s="47">
        <v>10591.42</v>
      </c>
      <c r="L25" s="48">
        <v>3521.73</v>
      </c>
      <c r="M25" s="44">
        <f t="shared" si="0"/>
        <v>33.250782236942733</v>
      </c>
      <c r="N25" s="13">
        <v>8828566.0399999991</v>
      </c>
      <c r="O25" s="19">
        <v>1610498.12</v>
      </c>
      <c r="P25" s="31">
        <f>O25*100/N25</f>
        <v>18.241899224667296</v>
      </c>
    </row>
    <row r="26" spans="1:16" ht="15" customHeight="1" x14ac:dyDescent="0.3">
      <c r="A26" s="70" t="s">
        <v>32</v>
      </c>
      <c r="B26" s="71"/>
      <c r="C26" s="72"/>
      <c r="D26" s="72"/>
      <c r="E26" s="72"/>
      <c r="F26" s="72"/>
      <c r="G26" s="72"/>
      <c r="H26" s="72"/>
      <c r="I26" s="73"/>
      <c r="J26" s="3" t="s">
        <v>33</v>
      </c>
      <c r="K26" s="51">
        <v>3310272.55</v>
      </c>
      <c r="L26" s="50">
        <v>1053568.42</v>
      </c>
      <c r="M26" s="44">
        <f t="shared" si="0"/>
        <v>31.827240932170376</v>
      </c>
      <c r="N26" s="35">
        <v>3700078165.2800002</v>
      </c>
      <c r="O26" s="36">
        <v>1655672999.52</v>
      </c>
      <c r="P26" s="31">
        <f>O26*100/N26</f>
        <v>44.746973592508105</v>
      </c>
    </row>
    <row r="27" spans="1:16" ht="15" customHeight="1" x14ac:dyDescent="0.3">
      <c r="A27" s="1"/>
      <c r="B27" s="74" t="s">
        <v>34</v>
      </c>
      <c r="C27" s="75"/>
      <c r="D27" s="75"/>
      <c r="E27" s="75"/>
      <c r="F27" s="75"/>
      <c r="G27" s="75"/>
      <c r="H27" s="75"/>
      <c r="I27" s="76"/>
      <c r="J27" s="2" t="s">
        <v>35</v>
      </c>
      <c r="K27" s="47">
        <v>141243.62</v>
      </c>
      <c r="L27" s="48">
        <v>30814.6</v>
      </c>
      <c r="M27" s="44">
        <f t="shared" si="0"/>
        <v>21.816631434396825</v>
      </c>
      <c r="N27" s="37">
        <v>318896950.61000001</v>
      </c>
      <c r="O27" s="24">
        <v>98379845.129999995</v>
      </c>
      <c r="P27" s="31">
        <f t="shared" ref="P27:P33" si="4">O27*100/N27</f>
        <v>30.850042605241203</v>
      </c>
    </row>
    <row r="28" spans="1:16" ht="15" customHeight="1" x14ac:dyDescent="0.3">
      <c r="A28" s="1"/>
      <c r="B28" s="74" t="s">
        <v>36</v>
      </c>
      <c r="C28" s="75"/>
      <c r="D28" s="75"/>
      <c r="E28" s="75"/>
      <c r="F28" s="75"/>
      <c r="G28" s="75"/>
      <c r="H28" s="75"/>
      <c r="I28" s="76"/>
      <c r="J28" s="2" t="s">
        <v>37</v>
      </c>
      <c r="K28" s="47">
        <v>529287.42000000004</v>
      </c>
      <c r="L28" s="48">
        <v>202296.92</v>
      </c>
      <c r="M28" s="44">
        <f t="shared" si="0"/>
        <v>38.220617448266573</v>
      </c>
      <c r="N28" s="13">
        <v>1181596022.3499999</v>
      </c>
      <c r="O28" s="19">
        <v>495037765.39999998</v>
      </c>
      <c r="P28" s="31">
        <f t="shared" si="4"/>
        <v>41.895686515214514</v>
      </c>
    </row>
    <row r="29" spans="1:16" ht="15" customHeight="1" x14ac:dyDescent="0.3">
      <c r="A29" s="1"/>
      <c r="B29" s="74" t="s">
        <v>38</v>
      </c>
      <c r="C29" s="75"/>
      <c r="D29" s="75"/>
      <c r="E29" s="75"/>
      <c r="F29" s="75"/>
      <c r="G29" s="75"/>
      <c r="H29" s="75"/>
      <c r="I29" s="76"/>
      <c r="J29" s="2" t="s">
        <v>39</v>
      </c>
      <c r="K29" s="47">
        <v>2467045.5099999998</v>
      </c>
      <c r="L29" s="48">
        <v>820456.91</v>
      </c>
      <c r="M29" s="44">
        <f t="shared" si="0"/>
        <v>33.256658893171377</v>
      </c>
      <c r="N29" s="13">
        <v>2084789192.3199999</v>
      </c>
      <c r="O29" s="19">
        <v>1062255388.99</v>
      </c>
      <c r="P29" s="31">
        <f t="shared" si="4"/>
        <v>50.952652330660754</v>
      </c>
    </row>
    <row r="30" spans="1:16" ht="15" customHeight="1" x14ac:dyDescent="0.3">
      <c r="A30" s="1"/>
      <c r="B30" s="74" t="s">
        <v>98</v>
      </c>
      <c r="C30" s="75"/>
      <c r="D30" s="75"/>
      <c r="E30" s="75"/>
      <c r="F30" s="75"/>
      <c r="G30" s="75"/>
      <c r="H30" s="75"/>
      <c r="I30" s="76"/>
      <c r="J30" s="2" t="s">
        <v>99</v>
      </c>
      <c r="K30" s="47">
        <v>172696</v>
      </c>
      <c r="L30" s="48">
        <v>0</v>
      </c>
      <c r="M30" s="44">
        <f t="shared" si="0"/>
        <v>0</v>
      </c>
      <c r="N30" s="13">
        <v>114796000</v>
      </c>
      <c r="O30" s="19">
        <v>0</v>
      </c>
      <c r="P30" s="31">
        <f t="shared" si="4"/>
        <v>0</v>
      </c>
    </row>
    <row r="31" spans="1:16" ht="15" customHeight="1" x14ac:dyDescent="0.3">
      <c r="A31" s="70" t="s">
        <v>40</v>
      </c>
      <c r="B31" s="71"/>
      <c r="C31" s="72"/>
      <c r="D31" s="72"/>
      <c r="E31" s="72"/>
      <c r="F31" s="72"/>
      <c r="G31" s="72"/>
      <c r="H31" s="72"/>
      <c r="I31" s="73"/>
      <c r="J31" s="3" t="s">
        <v>41</v>
      </c>
      <c r="K31" s="49">
        <v>235866.84</v>
      </c>
      <c r="L31" s="50">
        <v>43765.55</v>
      </c>
      <c r="M31" s="44">
        <f t="shared" si="0"/>
        <v>18.555194108675895</v>
      </c>
      <c r="N31" s="15">
        <v>289920932.44999999</v>
      </c>
      <c r="O31" s="20">
        <v>19483467.25</v>
      </c>
      <c r="P31" s="31">
        <f t="shared" si="4"/>
        <v>6.7202692421528187</v>
      </c>
    </row>
    <row r="32" spans="1:16" ht="15" customHeight="1" x14ac:dyDescent="0.3">
      <c r="A32" s="1"/>
      <c r="B32" s="74" t="s">
        <v>42</v>
      </c>
      <c r="C32" s="75"/>
      <c r="D32" s="75"/>
      <c r="E32" s="75"/>
      <c r="F32" s="75"/>
      <c r="G32" s="75"/>
      <c r="H32" s="75"/>
      <c r="I32" s="76"/>
      <c r="J32" s="2" t="s">
        <v>43</v>
      </c>
      <c r="K32" s="47">
        <v>113250</v>
      </c>
      <c r="L32" s="48">
        <v>0</v>
      </c>
      <c r="M32" s="44">
        <f t="shared" si="0"/>
        <v>0</v>
      </c>
      <c r="N32" s="13">
        <v>204327200</v>
      </c>
      <c r="O32" s="19">
        <v>0</v>
      </c>
      <c r="P32" s="31">
        <f t="shared" si="4"/>
        <v>0</v>
      </c>
    </row>
    <row r="33" spans="1:18" ht="15" customHeight="1" x14ac:dyDescent="0.3">
      <c r="A33" s="1"/>
      <c r="B33" s="74" t="s">
        <v>44</v>
      </c>
      <c r="C33" s="75"/>
      <c r="D33" s="75"/>
      <c r="E33" s="75"/>
      <c r="F33" s="75"/>
      <c r="G33" s="75"/>
      <c r="H33" s="75"/>
      <c r="I33" s="76"/>
      <c r="J33" s="2" t="s">
        <v>45</v>
      </c>
      <c r="K33" s="47">
        <v>122616.84</v>
      </c>
      <c r="L33" s="48">
        <v>43765.55</v>
      </c>
      <c r="M33" s="44">
        <f t="shared" si="0"/>
        <v>35.692935815341521</v>
      </c>
      <c r="N33" s="13">
        <v>85593732.450000003</v>
      </c>
      <c r="O33" s="19">
        <v>19483467.25</v>
      </c>
      <c r="P33" s="31">
        <f t="shared" si="4"/>
        <v>22.762726536526916</v>
      </c>
    </row>
    <row r="34" spans="1:18" ht="15" customHeight="1" x14ac:dyDescent="0.3">
      <c r="A34" s="70" t="s">
        <v>46</v>
      </c>
      <c r="B34" s="71"/>
      <c r="C34" s="72"/>
      <c r="D34" s="72"/>
      <c r="E34" s="72"/>
      <c r="F34" s="72"/>
      <c r="G34" s="72"/>
      <c r="H34" s="72"/>
      <c r="I34" s="73"/>
      <c r="J34" s="3" t="s">
        <v>47</v>
      </c>
      <c r="K34" s="49">
        <v>5421646.2300000004</v>
      </c>
      <c r="L34" s="52">
        <v>2399607.13</v>
      </c>
      <c r="M34" s="44">
        <f t="shared" si="0"/>
        <v>44.259751156799467</v>
      </c>
      <c r="N34" s="15">
        <v>7318634919.3999996</v>
      </c>
      <c r="O34" s="21">
        <v>3687495823.8899999</v>
      </c>
      <c r="P34" s="31">
        <f t="shared" si="1"/>
        <v>50.385022131863771</v>
      </c>
    </row>
    <row r="35" spans="1:18" ht="15" customHeight="1" x14ac:dyDescent="0.3">
      <c r="A35" s="1"/>
      <c r="B35" s="74" t="s">
        <v>48</v>
      </c>
      <c r="C35" s="75"/>
      <c r="D35" s="75"/>
      <c r="E35" s="75"/>
      <c r="F35" s="75"/>
      <c r="G35" s="75"/>
      <c r="H35" s="75"/>
      <c r="I35" s="76"/>
      <c r="J35" s="2" t="s">
        <v>49</v>
      </c>
      <c r="K35" s="47">
        <v>1491084.29</v>
      </c>
      <c r="L35" s="48">
        <v>692395.19</v>
      </c>
      <c r="M35" s="44">
        <f t="shared" si="0"/>
        <v>46.435684061831267</v>
      </c>
      <c r="N35" s="13">
        <v>1785417575.6300001</v>
      </c>
      <c r="O35" s="19">
        <v>810839468.17999995</v>
      </c>
      <c r="P35" s="31">
        <f t="shared" si="1"/>
        <v>45.414556193885808</v>
      </c>
    </row>
    <row r="36" spans="1:18" ht="15" customHeight="1" x14ac:dyDescent="0.3">
      <c r="A36" s="1"/>
      <c r="B36" s="74" t="s">
        <v>50</v>
      </c>
      <c r="C36" s="75"/>
      <c r="D36" s="75"/>
      <c r="E36" s="75"/>
      <c r="F36" s="75"/>
      <c r="G36" s="75"/>
      <c r="H36" s="75"/>
      <c r="I36" s="76"/>
      <c r="J36" s="2" t="s">
        <v>51</v>
      </c>
      <c r="K36" s="47">
        <v>3496921.07</v>
      </c>
      <c r="L36" s="48">
        <v>1496483.33</v>
      </c>
      <c r="M36" s="44">
        <f t="shared" si="0"/>
        <v>42.79431248358145</v>
      </c>
      <c r="N36" s="13">
        <v>5090433796.8699999</v>
      </c>
      <c r="O36" s="19">
        <v>2671179004.4400001</v>
      </c>
      <c r="P36" s="31">
        <f t="shared" si="1"/>
        <v>52.474486675034484</v>
      </c>
    </row>
    <row r="37" spans="1:18" ht="15" customHeight="1" x14ac:dyDescent="0.3">
      <c r="A37" s="1"/>
      <c r="B37" s="74" t="s">
        <v>52</v>
      </c>
      <c r="C37" s="75"/>
      <c r="D37" s="75"/>
      <c r="E37" s="75"/>
      <c r="F37" s="75"/>
      <c r="G37" s="75"/>
      <c r="H37" s="75"/>
      <c r="I37" s="76"/>
      <c r="J37" s="2" t="s">
        <v>53</v>
      </c>
      <c r="K37" s="47">
        <v>359789.1</v>
      </c>
      <c r="L37" s="48">
        <v>181835.93</v>
      </c>
      <c r="M37" s="44">
        <f t="shared" si="0"/>
        <v>50.539588331052833</v>
      </c>
      <c r="N37" s="13">
        <v>371916094.16000003</v>
      </c>
      <c r="O37" s="19">
        <v>180810771.27000001</v>
      </c>
      <c r="P37" s="31">
        <f t="shared" si="1"/>
        <v>48.616011543779649</v>
      </c>
    </row>
    <row r="38" spans="1:18" ht="27" customHeight="1" x14ac:dyDescent="0.3">
      <c r="A38" s="1"/>
      <c r="B38" s="84" t="s">
        <v>89</v>
      </c>
      <c r="C38" s="75"/>
      <c r="D38" s="75"/>
      <c r="E38" s="75"/>
      <c r="F38" s="75"/>
      <c r="G38" s="75"/>
      <c r="H38" s="75"/>
      <c r="I38" s="76"/>
      <c r="J38" s="9" t="s">
        <v>88</v>
      </c>
      <c r="K38" s="47">
        <v>786.8</v>
      </c>
      <c r="L38" s="48">
        <v>181.25</v>
      </c>
      <c r="M38" s="44">
        <f t="shared" si="0"/>
        <v>23.036349771225218</v>
      </c>
      <c r="N38" s="13">
        <v>896601.1</v>
      </c>
      <c r="O38" s="19">
        <v>353680</v>
      </c>
      <c r="P38" s="31">
        <f>O38*100/N38</f>
        <v>39.446750622991651</v>
      </c>
    </row>
    <row r="39" spans="1:18" ht="15" customHeight="1" x14ac:dyDescent="0.3">
      <c r="A39" s="1"/>
      <c r="B39" s="74" t="s">
        <v>54</v>
      </c>
      <c r="C39" s="75"/>
      <c r="D39" s="75"/>
      <c r="E39" s="75"/>
      <c r="F39" s="75"/>
      <c r="G39" s="75"/>
      <c r="H39" s="75"/>
      <c r="I39" s="76"/>
      <c r="J39" s="2" t="s">
        <v>55</v>
      </c>
      <c r="K39" s="47">
        <v>42469.18</v>
      </c>
      <c r="L39" s="48">
        <v>14846.85</v>
      </c>
      <c r="M39" s="44">
        <f t="shared" si="0"/>
        <v>34.959116234408107</v>
      </c>
      <c r="N39" s="13">
        <v>44323519</v>
      </c>
      <c r="O39" s="19">
        <v>11706000</v>
      </c>
      <c r="P39" s="31">
        <f t="shared" si="1"/>
        <v>26.41035789599648</v>
      </c>
    </row>
    <row r="40" spans="1:18" ht="15" customHeight="1" x14ac:dyDescent="0.3">
      <c r="A40" s="1"/>
      <c r="B40" s="74" t="s">
        <v>56</v>
      </c>
      <c r="C40" s="75"/>
      <c r="D40" s="75"/>
      <c r="E40" s="75"/>
      <c r="F40" s="75"/>
      <c r="G40" s="75"/>
      <c r="H40" s="75"/>
      <c r="I40" s="76"/>
      <c r="J40" s="2" t="s">
        <v>57</v>
      </c>
      <c r="K40" s="47">
        <v>30595.78</v>
      </c>
      <c r="L40" s="48">
        <v>13864.58</v>
      </c>
      <c r="M40" s="44">
        <f t="shared" si="0"/>
        <v>45.315334336957577</v>
      </c>
      <c r="N40" s="13">
        <v>25647332.640000001</v>
      </c>
      <c r="O40" s="19">
        <v>12606900</v>
      </c>
      <c r="P40" s="31">
        <f t="shared" si="1"/>
        <v>49.15481924361238</v>
      </c>
    </row>
    <row r="41" spans="1:18" ht="15" customHeight="1" x14ac:dyDescent="0.3">
      <c r="A41" s="70" t="s">
        <v>58</v>
      </c>
      <c r="B41" s="71"/>
      <c r="C41" s="72"/>
      <c r="D41" s="72"/>
      <c r="E41" s="72"/>
      <c r="F41" s="72"/>
      <c r="G41" s="72"/>
      <c r="H41" s="72"/>
      <c r="I41" s="73"/>
      <c r="J41" s="3" t="s">
        <v>59</v>
      </c>
      <c r="K41" s="49">
        <v>456998.13</v>
      </c>
      <c r="L41" s="50">
        <v>207829.03</v>
      </c>
      <c r="M41" s="44">
        <f t="shared" si="0"/>
        <v>45.476997903689451</v>
      </c>
      <c r="N41" s="15">
        <v>459495724.47000003</v>
      </c>
      <c r="O41" s="20">
        <v>229080785.21000001</v>
      </c>
      <c r="P41" s="31">
        <f>O41*100/N41</f>
        <v>49.854824106193924</v>
      </c>
    </row>
    <row r="42" spans="1:18" ht="15" customHeight="1" x14ac:dyDescent="0.3">
      <c r="A42" s="1"/>
      <c r="B42" s="74" t="s">
        <v>60</v>
      </c>
      <c r="C42" s="75"/>
      <c r="D42" s="75"/>
      <c r="E42" s="75"/>
      <c r="F42" s="75"/>
      <c r="G42" s="75"/>
      <c r="H42" s="75"/>
      <c r="I42" s="76"/>
      <c r="J42" s="2" t="s">
        <v>61</v>
      </c>
      <c r="K42" s="47">
        <v>456998.13</v>
      </c>
      <c r="L42" s="48">
        <v>207829.03</v>
      </c>
      <c r="M42" s="44">
        <f t="shared" si="0"/>
        <v>45.476997903689451</v>
      </c>
      <c r="N42" s="13">
        <v>459495724.47000003</v>
      </c>
      <c r="O42" s="19">
        <v>229080785.21000001</v>
      </c>
      <c r="P42" s="31">
        <f t="shared" si="1"/>
        <v>49.854824106193924</v>
      </c>
    </row>
    <row r="43" spans="1:18" ht="15" customHeight="1" x14ac:dyDescent="0.3">
      <c r="A43" s="70" t="s">
        <v>62</v>
      </c>
      <c r="B43" s="71"/>
      <c r="C43" s="72"/>
      <c r="D43" s="72"/>
      <c r="E43" s="72"/>
      <c r="F43" s="72"/>
      <c r="G43" s="72"/>
      <c r="H43" s="72"/>
      <c r="I43" s="73"/>
      <c r="J43" s="3" t="s">
        <v>63</v>
      </c>
      <c r="K43" s="49">
        <v>166820.79999999999</v>
      </c>
      <c r="L43" s="50">
        <v>54349.58</v>
      </c>
      <c r="M43" s="44">
        <f t="shared" si="0"/>
        <v>32.579618368932415</v>
      </c>
      <c r="N43" s="15">
        <v>174455080</v>
      </c>
      <c r="O43" s="20">
        <v>91724924.760000005</v>
      </c>
      <c r="P43" s="31">
        <f t="shared" si="1"/>
        <v>52.577961478679782</v>
      </c>
    </row>
    <row r="44" spans="1:18" ht="15" customHeight="1" x14ac:dyDescent="0.3">
      <c r="A44" s="1"/>
      <c r="B44" s="74" t="s">
        <v>64</v>
      </c>
      <c r="C44" s="75"/>
      <c r="D44" s="75"/>
      <c r="E44" s="75"/>
      <c r="F44" s="75"/>
      <c r="G44" s="75"/>
      <c r="H44" s="75"/>
      <c r="I44" s="76"/>
      <c r="J44" s="2" t="s">
        <v>65</v>
      </c>
      <c r="K44" s="47">
        <v>16184.6</v>
      </c>
      <c r="L44" s="48">
        <v>7629.79</v>
      </c>
      <c r="M44" s="44">
        <f t="shared" si="0"/>
        <v>47.14228340521236</v>
      </c>
      <c r="N44" s="13">
        <v>15700000</v>
      </c>
      <c r="O44" s="19">
        <v>7851448.9900000002</v>
      </c>
      <c r="P44" s="31">
        <f t="shared" si="1"/>
        <v>50.009229235668791</v>
      </c>
    </row>
    <row r="45" spans="1:18" ht="15" customHeight="1" x14ac:dyDescent="0.3">
      <c r="A45" s="25"/>
      <c r="B45" s="87" t="s">
        <v>66</v>
      </c>
      <c r="C45" s="88"/>
      <c r="D45" s="88"/>
      <c r="E45" s="88"/>
      <c r="F45" s="88"/>
      <c r="G45" s="88"/>
      <c r="H45" s="88"/>
      <c r="I45" s="89"/>
      <c r="J45" s="26" t="s">
        <v>67</v>
      </c>
      <c r="K45" s="53">
        <v>2208</v>
      </c>
      <c r="L45" s="54">
        <v>802</v>
      </c>
      <c r="M45" s="44">
        <f t="shared" si="0"/>
        <v>36.322463768115945</v>
      </c>
      <c r="N45" s="27">
        <v>24380000</v>
      </c>
      <c r="O45" s="28">
        <v>23455357.100000001</v>
      </c>
      <c r="P45" s="32">
        <f t="shared" si="1"/>
        <v>96.207371205906483</v>
      </c>
      <c r="Q45" s="29"/>
      <c r="R45" s="30"/>
    </row>
    <row r="46" spans="1:18" ht="15" customHeight="1" x14ac:dyDescent="0.3">
      <c r="A46" s="1"/>
      <c r="B46" s="74" t="s">
        <v>68</v>
      </c>
      <c r="C46" s="75"/>
      <c r="D46" s="75"/>
      <c r="E46" s="75"/>
      <c r="F46" s="75"/>
      <c r="G46" s="75"/>
      <c r="H46" s="75"/>
      <c r="I46" s="76"/>
      <c r="J46" s="2" t="s">
        <v>69</v>
      </c>
      <c r="K46" s="47">
        <v>148428.20000000001</v>
      </c>
      <c r="L46" s="48">
        <v>45917.79</v>
      </c>
      <c r="M46" s="44">
        <f t="shared" si="0"/>
        <v>30.936028328848558</v>
      </c>
      <c r="N46" s="13">
        <v>134375080</v>
      </c>
      <c r="O46" s="19">
        <v>60418118.670000002</v>
      </c>
      <c r="P46" s="31">
        <f t="shared" si="1"/>
        <v>44.962294102448162</v>
      </c>
    </row>
    <row r="47" spans="1:18" ht="15" customHeight="1" x14ac:dyDescent="0.3">
      <c r="A47" s="70" t="s">
        <v>70</v>
      </c>
      <c r="B47" s="71"/>
      <c r="C47" s="72"/>
      <c r="D47" s="72"/>
      <c r="E47" s="72"/>
      <c r="F47" s="72"/>
      <c r="G47" s="72"/>
      <c r="H47" s="72"/>
      <c r="I47" s="73"/>
      <c r="J47" s="3" t="s">
        <v>71</v>
      </c>
      <c r="K47" s="49">
        <v>289366.27</v>
      </c>
      <c r="L47" s="50">
        <v>134858.07999999999</v>
      </c>
      <c r="M47" s="44">
        <f t="shared" si="0"/>
        <v>46.604630180290187</v>
      </c>
      <c r="N47" s="15">
        <v>255934777.43000001</v>
      </c>
      <c r="O47" s="20">
        <v>153236226.52000001</v>
      </c>
      <c r="P47" s="31">
        <f t="shared" si="1"/>
        <v>59.873155207252452</v>
      </c>
    </row>
    <row r="48" spans="1:18" ht="15" customHeight="1" x14ac:dyDescent="0.3">
      <c r="A48" s="1"/>
      <c r="B48" s="74" t="s">
        <v>72</v>
      </c>
      <c r="C48" s="75"/>
      <c r="D48" s="75"/>
      <c r="E48" s="75"/>
      <c r="F48" s="75"/>
      <c r="G48" s="75"/>
      <c r="H48" s="75"/>
      <c r="I48" s="76"/>
      <c r="J48" s="2" t="s">
        <v>73</v>
      </c>
      <c r="K48" s="47">
        <v>43986.19</v>
      </c>
      <c r="L48" s="48">
        <v>20238.7</v>
      </c>
      <c r="M48" s="44">
        <f t="shared" si="0"/>
        <v>46.011486787102953</v>
      </c>
      <c r="N48" s="13">
        <v>58418189.630000003</v>
      </c>
      <c r="O48" s="19">
        <v>33084319.399999999</v>
      </c>
      <c r="P48" s="31">
        <f t="shared" si="1"/>
        <v>56.633592395697796</v>
      </c>
    </row>
    <row r="49" spans="1:16" ht="15" customHeight="1" x14ac:dyDescent="0.3">
      <c r="A49" s="1"/>
      <c r="B49" s="74" t="s">
        <v>92</v>
      </c>
      <c r="C49" s="75"/>
      <c r="D49" s="75"/>
      <c r="E49" s="75"/>
      <c r="F49" s="75"/>
      <c r="G49" s="75"/>
      <c r="H49" s="75"/>
      <c r="I49" s="76"/>
      <c r="J49" s="2" t="s">
        <v>93</v>
      </c>
      <c r="K49" s="47">
        <v>245380.08</v>
      </c>
      <c r="L49" s="48">
        <v>114619.38</v>
      </c>
      <c r="M49" s="44">
        <f t="shared" si="0"/>
        <v>46.71095551032505</v>
      </c>
      <c r="N49" s="13">
        <v>197516587.80000001</v>
      </c>
      <c r="O49" s="19">
        <v>120151907.12</v>
      </c>
      <c r="P49" s="31">
        <f t="shared" si="1"/>
        <v>60.831299516809487</v>
      </c>
    </row>
    <row r="50" spans="1:16" ht="15" customHeight="1" x14ac:dyDescent="0.3">
      <c r="A50" s="70" t="s">
        <v>74</v>
      </c>
      <c r="B50" s="71"/>
      <c r="C50" s="72"/>
      <c r="D50" s="72"/>
      <c r="E50" s="72"/>
      <c r="F50" s="72"/>
      <c r="G50" s="72"/>
      <c r="H50" s="72"/>
      <c r="I50" s="73"/>
      <c r="J50" s="3" t="s">
        <v>75</v>
      </c>
      <c r="K50" s="49">
        <v>83803.47</v>
      </c>
      <c r="L50" s="50">
        <v>32789.15</v>
      </c>
      <c r="M50" s="44">
        <f t="shared" si="0"/>
        <v>39.126243817827593</v>
      </c>
      <c r="N50" s="15">
        <v>67348586</v>
      </c>
      <c r="O50" s="20">
        <v>37393000.590000004</v>
      </c>
      <c r="P50" s="31">
        <f t="shared" si="1"/>
        <v>55.521582279396341</v>
      </c>
    </row>
    <row r="51" spans="1:16" ht="15" customHeight="1" x14ac:dyDescent="0.3">
      <c r="A51" s="1"/>
      <c r="B51" s="74" t="s">
        <v>76</v>
      </c>
      <c r="C51" s="75"/>
      <c r="D51" s="75"/>
      <c r="E51" s="75"/>
      <c r="F51" s="75"/>
      <c r="G51" s="75"/>
      <c r="H51" s="75"/>
      <c r="I51" s="76"/>
      <c r="J51" s="2" t="s">
        <v>77</v>
      </c>
      <c r="K51" s="47">
        <v>39890.379999999997</v>
      </c>
      <c r="L51" s="48">
        <v>20978.67</v>
      </c>
      <c r="M51" s="44">
        <f t="shared" si="0"/>
        <v>52.590800087640176</v>
      </c>
      <c r="N51" s="13">
        <v>41077698</v>
      </c>
      <c r="O51" s="19">
        <v>23238167</v>
      </c>
      <c r="P51" s="31">
        <f t="shared" si="1"/>
        <v>56.571249440511494</v>
      </c>
    </row>
    <row r="52" spans="1:16" ht="15" customHeight="1" x14ac:dyDescent="0.3">
      <c r="A52" s="1"/>
      <c r="B52" s="74" t="s">
        <v>78</v>
      </c>
      <c r="C52" s="75"/>
      <c r="D52" s="75"/>
      <c r="E52" s="75"/>
      <c r="F52" s="75"/>
      <c r="G52" s="75"/>
      <c r="H52" s="75"/>
      <c r="I52" s="76"/>
      <c r="J52" s="2" t="s">
        <v>79</v>
      </c>
      <c r="K52" s="47">
        <v>43913.09</v>
      </c>
      <c r="L52" s="48">
        <v>11810.48</v>
      </c>
      <c r="M52" s="44">
        <f t="shared" si="0"/>
        <v>26.895123982393404</v>
      </c>
      <c r="N52" s="13">
        <v>26270888</v>
      </c>
      <c r="O52" s="19">
        <v>14154833.59</v>
      </c>
      <c r="P52" s="31">
        <f t="shared" si="1"/>
        <v>53.880301229254222</v>
      </c>
    </row>
    <row r="53" spans="1:16" ht="15" customHeight="1" x14ac:dyDescent="0.3">
      <c r="A53" s="70" t="s">
        <v>80</v>
      </c>
      <c r="B53" s="71"/>
      <c r="C53" s="72"/>
      <c r="D53" s="72"/>
      <c r="E53" s="72"/>
      <c r="F53" s="72"/>
      <c r="G53" s="72"/>
      <c r="H53" s="72"/>
      <c r="I53" s="73"/>
      <c r="J53" s="3" t="s">
        <v>81</v>
      </c>
      <c r="K53" s="49">
        <v>84622</v>
      </c>
      <c r="L53" s="50">
        <v>30411.96</v>
      </c>
      <c r="M53" s="44">
        <f t="shared" si="0"/>
        <v>35.938597527829643</v>
      </c>
      <c r="N53" s="15">
        <v>110617000</v>
      </c>
      <c r="O53" s="20">
        <v>44277945.100000001</v>
      </c>
      <c r="P53" s="31">
        <f t="shared" si="1"/>
        <v>40.028155798837432</v>
      </c>
    </row>
    <row r="54" spans="1:16" ht="15" customHeight="1" x14ac:dyDescent="0.3">
      <c r="A54" s="1"/>
      <c r="B54" s="81" t="s">
        <v>82</v>
      </c>
      <c r="C54" s="82"/>
      <c r="D54" s="82"/>
      <c r="E54" s="82"/>
      <c r="F54" s="82"/>
      <c r="G54" s="82"/>
      <c r="H54" s="82"/>
      <c r="I54" s="83"/>
      <c r="J54" s="7" t="s">
        <v>83</v>
      </c>
      <c r="K54" s="55">
        <v>84622</v>
      </c>
      <c r="L54" s="56">
        <v>30411.96</v>
      </c>
      <c r="M54" s="44">
        <f t="shared" si="0"/>
        <v>35.938597527829643</v>
      </c>
      <c r="N54" s="17">
        <v>110617000</v>
      </c>
      <c r="O54" s="22">
        <v>44277945.100000001</v>
      </c>
      <c r="P54" s="33">
        <f>O54*100/N54</f>
        <v>40.028155798837432</v>
      </c>
    </row>
    <row r="55" spans="1:16" s="41" customFormat="1" ht="23.4" customHeight="1" x14ac:dyDescent="0.2">
      <c r="A55" s="34"/>
      <c r="B55" s="95" t="s">
        <v>101</v>
      </c>
      <c r="C55" s="70"/>
      <c r="D55" s="70"/>
      <c r="E55" s="70"/>
      <c r="F55" s="70"/>
      <c r="G55" s="70"/>
      <c r="H55" s="70"/>
      <c r="I55" s="70"/>
      <c r="J55" s="3" t="s">
        <v>100</v>
      </c>
      <c r="K55" s="57">
        <v>159061</v>
      </c>
      <c r="L55" s="58">
        <v>10000</v>
      </c>
      <c r="M55" s="44">
        <f t="shared" si="0"/>
        <v>6.2868962222040592</v>
      </c>
      <c r="N55" s="36">
        <v>0</v>
      </c>
      <c r="O55" s="36">
        <v>0</v>
      </c>
      <c r="P55" s="33">
        <v>0</v>
      </c>
    </row>
    <row r="56" spans="1:16" s="41" customFormat="1" ht="17.399999999999999" customHeight="1" x14ac:dyDescent="0.2">
      <c r="B56" s="93" t="s">
        <v>102</v>
      </c>
      <c r="C56" s="94"/>
      <c r="D56" s="94"/>
      <c r="E56" s="94"/>
      <c r="F56" s="94"/>
      <c r="G56" s="94"/>
      <c r="H56" s="94"/>
      <c r="I56" s="94"/>
      <c r="J56" s="42">
        <v>1401</v>
      </c>
      <c r="K56" s="55">
        <v>159061</v>
      </c>
      <c r="L56" s="56">
        <v>10000</v>
      </c>
      <c r="M56" s="44">
        <f t="shared" si="0"/>
        <v>6.2868962222040592</v>
      </c>
      <c r="N56" s="43">
        <v>0</v>
      </c>
      <c r="O56" s="43">
        <v>0</v>
      </c>
      <c r="P56" s="33">
        <v>0</v>
      </c>
    </row>
    <row r="57" spans="1:16" x14ac:dyDescent="0.3">
      <c r="A57" s="10"/>
      <c r="B57" s="90" t="s">
        <v>90</v>
      </c>
      <c r="C57" s="91"/>
      <c r="D57" s="91"/>
      <c r="E57" s="91"/>
      <c r="F57" s="91"/>
      <c r="G57" s="91"/>
      <c r="H57" s="91"/>
      <c r="I57" s="92"/>
      <c r="J57" s="38"/>
      <c r="K57" s="59">
        <v>12266181.140000001</v>
      </c>
      <c r="L57" s="59">
        <v>4748737.2300000004</v>
      </c>
      <c r="M57" s="44">
        <f t="shared" si="0"/>
        <v>38.714064106834151</v>
      </c>
      <c r="N57" s="39">
        <v>14804520647.77</v>
      </c>
      <c r="O57" s="39">
        <v>6951269508.7700005</v>
      </c>
      <c r="P57" s="40">
        <f t="shared" si="1"/>
        <v>46.953695254003833</v>
      </c>
    </row>
    <row r="60" spans="1:16" x14ac:dyDescent="0.3">
      <c r="C60" s="63"/>
      <c r="D60" s="63"/>
      <c r="E60" s="63"/>
      <c r="F60" s="63"/>
      <c r="G60" s="63"/>
      <c r="H60" s="63"/>
    </row>
    <row r="61" spans="1:16" x14ac:dyDescent="0.3">
      <c r="C61" s="63"/>
      <c r="D61" s="63"/>
      <c r="E61" s="63"/>
      <c r="F61" s="63"/>
      <c r="G61" s="63"/>
      <c r="H61" s="63"/>
      <c r="O61" s="64"/>
      <c r="P61" s="64"/>
    </row>
  </sheetData>
  <mergeCells count="64">
    <mergeCell ref="B57:I57"/>
    <mergeCell ref="B40:I40"/>
    <mergeCell ref="B39:I39"/>
    <mergeCell ref="B56:I56"/>
    <mergeCell ref="B55:I55"/>
    <mergeCell ref="A41:I41"/>
    <mergeCell ref="B18:I18"/>
    <mergeCell ref="B38:I38"/>
    <mergeCell ref="A34:I34"/>
    <mergeCell ref="B49:I49"/>
    <mergeCell ref="B33:I33"/>
    <mergeCell ref="B32:I32"/>
    <mergeCell ref="B24:I24"/>
    <mergeCell ref="B23:I23"/>
    <mergeCell ref="B37:I37"/>
    <mergeCell ref="B36:I36"/>
    <mergeCell ref="B35:I35"/>
    <mergeCell ref="B22:I22"/>
    <mergeCell ref="B30:I30"/>
    <mergeCell ref="B28:I28"/>
    <mergeCell ref="B27:I27"/>
    <mergeCell ref="A26:I26"/>
    <mergeCell ref="A1:P1"/>
    <mergeCell ref="A2:P3"/>
    <mergeCell ref="B54:I54"/>
    <mergeCell ref="A53:I53"/>
    <mergeCell ref="B52:I52"/>
    <mergeCell ref="B51:I51"/>
    <mergeCell ref="A50:I50"/>
    <mergeCell ref="B48:I48"/>
    <mergeCell ref="A47:I47"/>
    <mergeCell ref="B46:I46"/>
    <mergeCell ref="B45:I45"/>
    <mergeCell ref="B44:I44"/>
    <mergeCell ref="A43:I43"/>
    <mergeCell ref="B42:I42"/>
    <mergeCell ref="A31:I31"/>
    <mergeCell ref="B29:I29"/>
    <mergeCell ref="A4:M4"/>
    <mergeCell ref="J5:J7"/>
    <mergeCell ref="K5:M5"/>
    <mergeCell ref="K6:K7"/>
    <mergeCell ref="B14:I14"/>
    <mergeCell ref="B12:I12"/>
    <mergeCell ref="B11:I11"/>
    <mergeCell ref="B10:I10"/>
    <mergeCell ref="B9:I9"/>
    <mergeCell ref="B13:I13"/>
    <mergeCell ref="N5:P5"/>
    <mergeCell ref="N6:N7"/>
    <mergeCell ref="O6:P6"/>
    <mergeCell ref="L6:M6"/>
    <mergeCell ref="C61:H61"/>
    <mergeCell ref="C60:H60"/>
    <mergeCell ref="O61:P61"/>
    <mergeCell ref="A8:I8"/>
    <mergeCell ref="A5:I7"/>
    <mergeCell ref="A20:I20"/>
    <mergeCell ref="B19:I19"/>
    <mergeCell ref="B17:I17"/>
    <mergeCell ref="A16:I16"/>
    <mergeCell ref="B15:I15"/>
    <mergeCell ref="B25:I25"/>
    <mergeCell ref="B21:I21"/>
  </mergeCells>
  <pageMargins left="0.23622047244094491" right="0.23622047244094491" top="0.39370078740157483" bottom="0.23622047244094491" header="0.31496062992125984" footer="0.31496062992125984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Ирина Николаевна Жумашева</cp:lastModifiedBy>
  <cp:lastPrinted>2022-01-31T13:39:00Z</cp:lastPrinted>
  <dcterms:created xsi:type="dcterms:W3CDTF">2020-08-10T12:21:59Z</dcterms:created>
  <dcterms:modified xsi:type="dcterms:W3CDTF">2024-07-02T11:36:26Z</dcterms:modified>
</cp:coreProperties>
</file>