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V:\Информация для сайта\2024\2 квартал 2024\Проект 2 кв. 2024\Аналитическая информация об исполнении бюджета за 1 полугодие 2024\"/>
    </mc:Choice>
  </mc:AlternateContent>
  <xr:revisionPtr revIDLastSave="0" documentId="13_ncr:1_{57934FD2-E761-4F59-ACD5-434AF632EDB5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Приложение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3" l="1"/>
  <c r="F26" i="3" s="1"/>
  <c r="C23" i="3" l="1"/>
  <c r="G21" i="3"/>
  <c r="D23" i="3"/>
  <c r="E22" i="3"/>
  <c r="G4" i="3"/>
  <c r="E24" i="3" l="1"/>
  <c r="E25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20" i="3"/>
  <c r="E21" i="3"/>
  <c r="E4" i="3"/>
  <c r="D26" i="3" l="1"/>
  <c r="G5" i="3"/>
  <c r="G6" i="3"/>
  <c r="G7" i="3"/>
  <c r="G8" i="3"/>
  <c r="G9" i="3"/>
  <c r="G10" i="3"/>
  <c r="G11" i="3"/>
  <c r="G12" i="3"/>
  <c r="G13" i="3"/>
  <c r="G15" i="3"/>
  <c r="G16" i="3"/>
  <c r="G17" i="3"/>
  <c r="G18" i="3"/>
  <c r="G19" i="3"/>
  <c r="G20" i="3"/>
  <c r="G26" i="3" l="1"/>
  <c r="G23" i="3"/>
  <c r="G25" i="3"/>
  <c r="G24" i="3"/>
  <c r="C26" i="3"/>
  <c r="E26" i="3" s="1"/>
  <c r="E23" i="3"/>
</calcChain>
</file>

<file path=xl/sharedStrings.xml><?xml version="1.0" encoding="utf-8"?>
<sst xmlns="http://schemas.openxmlformats.org/spreadsheetml/2006/main" count="52" uniqueCount="52">
  <si>
    <t>Код целевой статьи расходов</t>
  </si>
  <si>
    <t>Наименование</t>
  </si>
  <si>
    <t>% выполнения плана</t>
  </si>
  <si>
    <t>01 0 00 00000</t>
  </si>
  <si>
    <t>ИТОГО ПО ПРОГРАММАМ</t>
  </si>
  <si>
    <t>РАСХОДЫ ВСЕГО</t>
  </si>
  <si>
    <t>99 0 00 00000</t>
  </si>
  <si>
    <t>02 0 00 00000</t>
  </si>
  <si>
    <t>03 0 00 00000</t>
  </si>
  <si>
    <t>04 0 00 00000</t>
  </si>
  <si>
    <t>06 0 00 00000</t>
  </si>
  <si>
    <t>07 0 00 00000</t>
  </si>
  <si>
    <t>08 0 00 00000</t>
  </si>
  <si>
    <t>09 0 00 00000</t>
  </si>
  <si>
    <t>10 0 00 00000</t>
  </si>
  <si>
    <t>11 0 00 00000</t>
  </si>
  <si>
    <t>12 0 00 00000</t>
  </si>
  <si>
    <t>13 0 00 00000</t>
  </si>
  <si>
    <t>14 0 00 00000</t>
  </si>
  <si>
    <t>15 0 00 00000</t>
  </si>
  <si>
    <t>16 0 00 00000</t>
  </si>
  <si>
    <t>17 0 00 00000</t>
  </si>
  <si>
    <t>18 0 00 00000</t>
  </si>
  <si>
    <t>Муниципальная программа "Жилище"</t>
  </si>
  <si>
    <t>05 0 00 00000</t>
  </si>
  <si>
    <t>95 - Руководство и управление в сфере установленных функций органов местного самоуправления</t>
  </si>
  <si>
    <t>99 - Непрограммные расходы</t>
  </si>
  <si>
    <t>Муниципальная программа "Здравоохранение"</t>
  </si>
  <si>
    <t>Муниципальная программа "Культура"</t>
  </si>
  <si>
    <t>Муниципальная программа "Образование"</t>
  </si>
  <si>
    <t>Муниципальная программа "Социальная защита населения"</t>
  </si>
  <si>
    <t>Муниципальная программа "Спорт"</t>
  </si>
  <si>
    <t>95 0 00 00000</t>
  </si>
  <si>
    <t>Муниципальная программа "Развитие сельского хозяйства"</t>
  </si>
  <si>
    <t>Муниципальная программа "Экология и окружающая среда"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</si>
  <si>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</si>
  <si>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"Развитие инженерной инфраструктуры и энергоэффективности"</t>
  </si>
  <si>
    <t>Муниципальная программа "Предпринимательство"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</si>
  <si>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</si>
  <si>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</si>
  <si>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</si>
  <si>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"Цифровое муниципальное образование"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</si>
  <si>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</si>
  <si>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</si>
  <si>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</si>
  <si>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r>
      <t xml:space="preserve">Утвержденные бюджетные назначения на </t>
    </r>
    <r>
      <rPr>
        <i/>
        <sz val="9"/>
        <color theme="0" tint="-0.499984740745262"/>
        <rFont val="Times New Roman"/>
        <family val="1"/>
        <charset val="204"/>
      </rPr>
      <t>2024 год</t>
    </r>
    <r>
      <rPr>
        <sz val="9"/>
        <color rgb="FF000000"/>
        <rFont val="Times New Roman"/>
        <family val="1"/>
        <charset val="204"/>
      </rPr>
      <t>, тыс. руб.</t>
    </r>
  </si>
  <si>
    <t>19 0 00 00000</t>
  </si>
  <si>
    <r>
      <t xml:space="preserve">Муниципальная программа </t>
    </r>
    <r>
      <rPr>
        <sz val="8"/>
        <color rgb="FF000000"/>
        <rFont val="Arial"/>
        <family val="2"/>
        <charset val="204"/>
      </rPr>
      <t>"Переселение граждан из аварийного жилищного фонда"</t>
    </r>
  </si>
  <si>
    <r>
      <t xml:space="preserve">Сведения об исполнении бюджета  городского округа Истра Московской области по расходам в разрезе муниципальных программ в сравнении с соответствующим периодом прошлого года (по состоянию на </t>
    </r>
    <r>
      <rPr>
        <i/>
        <sz val="11"/>
        <color theme="0" tint="-0.499984740745262"/>
        <rFont val="Times New Roman"/>
        <family val="1"/>
        <charset val="204"/>
      </rPr>
      <t>01.07.2024</t>
    </r>
    <r>
      <rPr>
        <b/>
        <sz val="11"/>
        <rFont val="Times New Roman"/>
        <family val="1"/>
        <charset val="204"/>
      </rPr>
      <t>)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</si>
  <si>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01.07.2024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</si>
  <si>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Фактически исполнено по состоянию на </t>
    </r>
    <r>
      <rPr>
        <i/>
        <sz val="9"/>
        <color theme="0" tint="-0.499984740745262"/>
        <rFont val="Times New Roman"/>
        <family val="1"/>
        <charset val="204"/>
      </rPr>
      <t>01.07.2023</t>
    </r>
    <r>
      <rPr>
        <sz val="9"/>
        <color rgb="FF000000"/>
        <rFont val="Times New Roman"/>
        <family val="1"/>
        <charset val="204"/>
      </rPr>
      <t>, тыс. руб.</t>
    </r>
  </si>
  <si>
    <r>
      <t xml:space="preserve">Темп роста к соответствующему периоду </t>
    </r>
    <r>
      <rPr>
        <i/>
        <sz val="9"/>
        <color theme="0" tint="-0.499984740745262"/>
        <rFont val="Times New Roman"/>
        <family val="1"/>
        <charset val="204"/>
      </rPr>
      <t>2023</t>
    </r>
    <r>
      <rPr>
        <sz val="9"/>
        <color rgb="FF000000"/>
        <rFont val="Times New Roman"/>
        <family val="1"/>
        <charset val="204"/>
      </rPr>
      <t xml:space="preserve"> года, 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</si>
</sst>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9"/>
      <color theme="0" tint="-0.49998474074526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 wrapText="1"/>
    </xf>
    <xf numFmtId="4" fontId="10" fillId="0" borderId="3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topLeftCell="A7" zoomScaleNormal="100" workbookViewId="0">
      <selection activeCell="D26" sqref="D26"/>
    </sheetView>
  </sheetViews>
  <sheetFormatPr defaultRowHeight="14.4" x14ac:dyDescent="0.3"/>
  <cols>
    <col min="1" max="1" width="11.33203125" customWidth="1"/>
    <col min="2" max="2" width="60.44140625" customWidth="1"/>
    <col min="3" max="4" width="15.44140625" customWidth="1"/>
    <col min="5" max="5" width="9.6640625" customWidth="1"/>
    <col min="6" max="7" width="15.44140625" customWidth="1"/>
    <col min="10" max="10" width="10.88671875" customWidth="1"/>
  </cols>
  <sheetData>
    <row r="1" spans="1:7" ht="47.25" customHeight="1" x14ac:dyDescent="0.3">
      <c r="A1" s="15" t="s">
        <v>48</v>
      </c>
      <c r="B1" s="15"/>
      <c r="C1" s="15"/>
      <c r="D1" s="15"/>
      <c r="E1" s="15"/>
      <c r="F1" s="15"/>
      <c r="G1" s="15"/>
    </row>
    <row r="3" spans="1:7" ht="60" x14ac:dyDescent="0.3">
      <c r="A3" s="1" t="s">
        <v>0</v>
      </c>
      <c r="B3" s="1" t="s">
        <v>1</v>
      </c>
      <c r="C3" s="9" t="s">
        <v>45</v>
      </c>
      <c r="D3" s="9" t="s">
        <v>49</v>
      </c>
      <c r="E3" s="1" t="s">
        <v>2</v>
      </c>
      <c r="F3" s="1" t="s">
        <v>50</v>
      </c>
      <c r="G3" s="1" t="s">
        <v>51</v>
      </c>
    </row>
    <row r="4" spans="1:7" x14ac:dyDescent="0.3">
      <c r="A4" s="4" t="s">
        <v>3</v>
      </c>
      <c r="B4" s="5" t="s">
        <v>27</v>
      </c>
      <c r="C4" s="10">
        <v>1000000</v>
      </c>
      <c r="D4" s="10">
        <v>340000</v>
      </c>
      <c r="E4" s="7">
        <f>D4/C4*100</f>
        <v>34</v>
      </c>
      <c r="F4" s="10">
        <v>40000</v>
      </c>
      <c r="G4" s="12">
        <f t="shared" ref="G4:G13" si="0">((D4/F4/10)*1000)</f>
        <v>850</v>
      </c>
    </row>
    <row r="5" spans="1:7" x14ac:dyDescent="0.3">
      <c r="A5" s="4" t="s">
        <v>7</v>
      </c>
      <c r="B5" s="5" t="s">
        <v>28</v>
      </c>
      <c r="C5" s="10">
        <v>686663520.67999995</v>
      </c>
      <c r="D5" s="10">
        <v>362557734.06999999</v>
      </c>
      <c r="E5" s="7">
        <f t="shared" ref="E5:E26" si="1">D5/C5*100</f>
        <v>52.799911914784794</v>
      </c>
      <c r="F5" s="10">
        <v>327127797.30000001</v>
      </c>
      <c r="G5" s="12">
        <f t="shared" si="0"/>
        <v>110.83061025765051</v>
      </c>
    </row>
    <row r="6" spans="1:7" x14ac:dyDescent="0.3">
      <c r="A6" s="4" t="s">
        <v>8</v>
      </c>
      <c r="B6" s="5" t="s">
        <v>29</v>
      </c>
      <c r="C6" s="10">
        <v>4418125210.3800001</v>
      </c>
      <c r="D6" s="10">
        <v>2187078018.75</v>
      </c>
      <c r="E6" s="7">
        <f t="shared" si="1"/>
        <v>49.502400104271622</v>
      </c>
      <c r="F6" s="10">
        <v>2136839529.9200001</v>
      </c>
      <c r="G6" s="12">
        <f t="shared" si="0"/>
        <v>102.35106511867461</v>
      </c>
    </row>
    <row r="7" spans="1:7" x14ac:dyDescent="0.3">
      <c r="A7" s="4" t="s">
        <v>9</v>
      </c>
      <c r="B7" s="5" t="s">
        <v>30</v>
      </c>
      <c r="C7" s="10">
        <v>60200455</v>
      </c>
      <c r="D7" s="10">
        <v>19544607.870000001</v>
      </c>
      <c r="E7" s="7">
        <f t="shared" si="1"/>
        <v>32.465880648244273</v>
      </c>
      <c r="F7" s="10">
        <v>18240135.440000001</v>
      </c>
      <c r="G7" s="12">
        <f t="shared" si="0"/>
        <v>107.15165977956138</v>
      </c>
    </row>
    <row r="8" spans="1:7" x14ac:dyDescent="0.3">
      <c r="A8" s="4" t="s">
        <v>24</v>
      </c>
      <c r="B8" s="5" t="s">
        <v>31</v>
      </c>
      <c r="C8" s="10">
        <v>233796756.63999999</v>
      </c>
      <c r="D8" s="10">
        <v>143377799.65000001</v>
      </c>
      <c r="E8" s="7">
        <f t="shared" si="1"/>
        <v>61.325829199064984</v>
      </c>
      <c r="F8" s="10">
        <v>124719925</v>
      </c>
      <c r="G8" s="12">
        <f t="shared" si="0"/>
        <v>114.95981868975628</v>
      </c>
    </row>
    <row r="9" spans="1:7" x14ac:dyDescent="0.3">
      <c r="A9" s="4" t="s">
        <v>10</v>
      </c>
      <c r="B9" s="5" t="s">
        <v>33</v>
      </c>
      <c r="C9" s="10">
        <v>42107080</v>
      </c>
      <c r="D9" s="10">
        <v>6516166.3700000001</v>
      </c>
      <c r="E9" s="7">
        <f t="shared" si="1"/>
        <v>15.475227372688868</v>
      </c>
      <c r="F9" s="10">
        <v>5391569.71</v>
      </c>
      <c r="G9" s="12">
        <f t="shared" si="0"/>
        <v>120.85842751720629</v>
      </c>
    </row>
    <row r="10" spans="1:7" x14ac:dyDescent="0.3">
      <c r="A10" s="4" t="s">
        <v>11</v>
      </c>
      <c r="B10" s="5" t="s">
        <v>34</v>
      </c>
      <c r="C10" s="10">
        <v>89787630</v>
      </c>
      <c r="D10" s="10">
        <v>18806233.859999999</v>
      </c>
      <c r="E10" s="7">
        <f t="shared" si="1"/>
        <v>20.945239182724837</v>
      </c>
      <c r="F10" s="10">
        <v>43876493.740000002</v>
      </c>
      <c r="G10" s="12">
        <f t="shared" si="0"/>
        <v>42.861751833317754</v>
      </c>
    </row>
    <row r="11" spans="1:7" ht="20.399999999999999" x14ac:dyDescent="0.3">
      <c r="A11" s="4" t="s">
        <v>12</v>
      </c>
      <c r="B11" s="5" t="s">
        <v>35</v>
      </c>
      <c r="C11" s="10">
        <v>502892424.63999999</v>
      </c>
      <c r="D11" s="10">
        <v>226331928.97</v>
      </c>
      <c r="E11" s="7">
        <f t="shared" si="1"/>
        <v>45.006032678265477</v>
      </c>
      <c r="F11" s="10">
        <v>191798692.18000001</v>
      </c>
      <c r="G11" s="12">
        <f t="shared" si="0"/>
        <v>118.00493861427955</v>
      </c>
    </row>
    <row r="12" spans="1:7" x14ac:dyDescent="0.3">
      <c r="A12" s="4" t="s">
        <v>13</v>
      </c>
      <c r="B12" s="5" t="s">
        <v>23</v>
      </c>
      <c r="C12" s="10">
        <v>222544080</v>
      </c>
      <c r="D12" s="10">
        <v>58443640.5</v>
      </c>
      <c r="E12" s="7">
        <f t="shared" si="1"/>
        <v>26.261601971169036</v>
      </c>
      <c r="F12" s="10">
        <v>24293589.699999999</v>
      </c>
      <c r="G12" s="12">
        <f t="shared" si="0"/>
        <v>240.57227121111708</v>
      </c>
    </row>
    <row r="13" spans="1:7" ht="20.399999999999999" x14ac:dyDescent="0.3">
      <c r="A13" s="4" t="s">
        <v>14</v>
      </c>
      <c r="B13" s="5" t="s">
        <v>36</v>
      </c>
      <c r="C13" s="10">
        <v>1372620822.3499999</v>
      </c>
      <c r="D13" s="10">
        <v>479474265.39999998</v>
      </c>
      <c r="E13" s="7">
        <f t="shared" si="1"/>
        <v>34.931297674700467</v>
      </c>
      <c r="F13" s="10">
        <v>202296917.97999999</v>
      </c>
      <c r="G13" s="12">
        <f t="shared" si="0"/>
        <v>237.01511134608737</v>
      </c>
    </row>
    <row r="14" spans="1:7" x14ac:dyDescent="0.3">
      <c r="A14" s="4" t="s">
        <v>15</v>
      </c>
      <c r="B14" s="5" t="s">
        <v>37</v>
      </c>
      <c r="C14" s="10">
        <v>1300000</v>
      </c>
      <c r="D14" s="10">
        <v>0</v>
      </c>
      <c r="E14" s="7">
        <f t="shared" si="1"/>
        <v>0</v>
      </c>
      <c r="F14" s="10">
        <v>0</v>
      </c>
      <c r="G14" s="12">
        <v>0</v>
      </c>
    </row>
    <row r="15" spans="1:7" x14ac:dyDescent="0.3">
      <c r="A15" s="4" t="s">
        <v>16</v>
      </c>
      <c r="B15" s="5" t="s">
        <v>38</v>
      </c>
      <c r="C15" s="10">
        <v>957030865.42999995</v>
      </c>
      <c r="D15" s="10">
        <v>449128540.99000001</v>
      </c>
      <c r="E15" s="7">
        <f t="shared" si="1"/>
        <v>46.929368447088045</v>
      </c>
      <c r="F15" s="10">
        <v>349018669.83999997</v>
      </c>
      <c r="G15" s="12">
        <f t="shared" ref="G15:G21" si="2">((D15/F15/10)*1000)</f>
        <v>128.68324241677192</v>
      </c>
    </row>
    <row r="16" spans="1:7" ht="20.399999999999999" x14ac:dyDescent="0.3">
      <c r="A16" s="4" t="s">
        <v>17</v>
      </c>
      <c r="B16" s="5" t="s">
        <v>39</v>
      </c>
      <c r="C16" s="10">
        <v>100488628.68000001</v>
      </c>
      <c r="D16" s="10">
        <v>48805000.590000004</v>
      </c>
      <c r="E16" s="7">
        <f t="shared" si="1"/>
        <v>48.567684952111939</v>
      </c>
      <c r="F16" s="10">
        <v>46015986.159999996</v>
      </c>
      <c r="G16" s="12">
        <f t="shared" si="2"/>
        <v>106.06096850842761</v>
      </c>
    </row>
    <row r="17" spans="1:7" ht="20.399999999999999" x14ac:dyDescent="0.3">
      <c r="A17" s="4" t="s">
        <v>18</v>
      </c>
      <c r="B17" s="5" t="s">
        <v>40</v>
      </c>
      <c r="C17" s="10">
        <v>937414893.25999999</v>
      </c>
      <c r="D17" s="10">
        <v>358919877.12</v>
      </c>
      <c r="E17" s="7">
        <f t="shared" si="1"/>
        <v>38.288262721301841</v>
      </c>
      <c r="F17" s="10">
        <v>239098690.55000001</v>
      </c>
      <c r="G17" s="12">
        <f t="shared" si="2"/>
        <v>150.11369417974424</v>
      </c>
    </row>
    <row r="18" spans="1:7" x14ac:dyDescent="0.3">
      <c r="A18" s="4" t="s">
        <v>19</v>
      </c>
      <c r="B18" s="5" t="s">
        <v>41</v>
      </c>
      <c r="C18" s="10">
        <v>119374056.51000001</v>
      </c>
      <c r="D18" s="10">
        <v>55349544.460000001</v>
      </c>
      <c r="E18" s="7">
        <f t="shared" si="1"/>
        <v>46.366477003622094</v>
      </c>
      <c r="F18" s="10">
        <v>55313622.840000004</v>
      </c>
      <c r="G18" s="12">
        <f t="shared" si="2"/>
        <v>100.06494172349531</v>
      </c>
    </row>
    <row r="19" spans="1:7" x14ac:dyDescent="0.3">
      <c r="A19" s="4" t="s">
        <v>20</v>
      </c>
      <c r="B19" s="5" t="s">
        <v>42</v>
      </c>
      <c r="C19" s="10">
        <v>0</v>
      </c>
      <c r="D19" s="10">
        <v>0</v>
      </c>
      <c r="E19" s="7">
        <v>0</v>
      </c>
      <c r="F19" s="10">
        <v>1913224.81</v>
      </c>
      <c r="G19" s="12">
        <f t="shared" si="2"/>
        <v>0</v>
      </c>
    </row>
    <row r="20" spans="1:7" ht="20.399999999999999" x14ac:dyDescent="0.3">
      <c r="A20" s="4" t="s">
        <v>21</v>
      </c>
      <c r="B20" s="5" t="s">
        <v>43</v>
      </c>
      <c r="C20" s="10">
        <v>2055634301.1800001</v>
      </c>
      <c r="D20" s="10">
        <v>1037896857.5700001</v>
      </c>
      <c r="E20" s="7">
        <f t="shared" si="1"/>
        <v>50.490345338867613</v>
      </c>
      <c r="F20" s="10">
        <v>802374365.74000001</v>
      </c>
      <c r="G20" s="12">
        <f t="shared" si="2"/>
        <v>129.35319246057747</v>
      </c>
    </row>
    <row r="21" spans="1:7" x14ac:dyDescent="0.3">
      <c r="A21" s="4" t="s">
        <v>22</v>
      </c>
      <c r="B21" s="5" t="s">
        <v>44</v>
      </c>
      <c r="C21" s="10">
        <v>2717940868.3899999</v>
      </c>
      <c r="D21" s="10">
        <v>1402230398.5799999</v>
      </c>
      <c r="E21" s="7">
        <f t="shared" si="1"/>
        <v>51.591644795812854</v>
      </c>
      <c r="F21" s="10">
        <v>167176651.88999999</v>
      </c>
      <c r="G21" s="12">
        <f t="shared" si="2"/>
        <v>838.77167219657497</v>
      </c>
    </row>
    <row r="22" spans="1:7" x14ac:dyDescent="0.3">
      <c r="A22" s="4" t="s">
        <v>46</v>
      </c>
      <c r="B22" s="14" t="s">
        <v>47</v>
      </c>
      <c r="C22" s="10">
        <v>226670841.91999999</v>
      </c>
      <c r="D22" s="10">
        <v>61678759.530000001</v>
      </c>
      <c r="E22" s="7">
        <f t="shared" si="1"/>
        <v>27.210716211910739</v>
      </c>
      <c r="F22" s="10">
        <v>0</v>
      </c>
      <c r="G22" s="12">
        <v>0</v>
      </c>
    </row>
    <row r="23" spans="1:7" x14ac:dyDescent="0.3">
      <c r="A23" s="4"/>
      <c r="B23" s="2" t="s">
        <v>4</v>
      </c>
      <c r="C23" s="11">
        <f>SUM(C4:C22)</f>
        <v>14745592435.060001</v>
      </c>
      <c r="D23" s="11">
        <f>SUM(D4:D22)</f>
        <v>6916479374.2799997</v>
      </c>
      <c r="E23" s="8">
        <f t="shared" si="1"/>
        <v>46.905401764902749</v>
      </c>
      <c r="F23" s="11">
        <f>SUM(F4:F22)</f>
        <v>4735535862.8000002</v>
      </c>
      <c r="G23" s="13">
        <f>((D23/F23/10)*1000)</f>
        <v>146.05484098668538</v>
      </c>
    </row>
    <row r="24" spans="1:7" ht="20.399999999999999" x14ac:dyDescent="0.3">
      <c r="A24" s="4" t="s">
        <v>32</v>
      </c>
      <c r="B24" s="5" t="s">
        <v>25</v>
      </c>
      <c r="C24" s="10">
        <v>23149300</v>
      </c>
      <c r="D24" s="10">
        <v>7392005.9500000002</v>
      </c>
      <c r="E24" s="7">
        <f t="shared" si="1"/>
        <v>31.931876773811734</v>
      </c>
      <c r="F24" s="10">
        <v>8566021.5099999998</v>
      </c>
      <c r="G24" s="12">
        <f>((D24/F24/10)*1000)</f>
        <v>86.294506047767328</v>
      </c>
    </row>
    <row r="25" spans="1:7" x14ac:dyDescent="0.3">
      <c r="A25" s="4" t="s">
        <v>6</v>
      </c>
      <c r="B25" s="5" t="s">
        <v>26</v>
      </c>
      <c r="C25" s="10">
        <v>35778912.710000001</v>
      </c>
      <c r="D25" s="10">
        <v>27397138.539999999</v>
      </c>
      <c r="E25" s="7">
        <f t="shared" si="1"/>
        <v>76.573424022308686</v>
      </c>
      <c r="F25" s="10">
        <v>4635342.05</v>
      </c>
      <c r="G25" s="12">
        <f>((D25/F25/10)*1000)</f>
        <v>591.04890738322104</v>
      </c>
    </row>
    <row r="26" spans="1:7" x14ac:dyDescent="0.3">
      <c r="A26" s="4"/>
      <c r="B26" s="2" t="s">
        <v>5</v>
      </c>
      <c r="C26" s="6">
        <f>C23+C24+C25</f>
        <v>14804520647.77</v>
      </c>
      <c r="D26" s="6">
        <f>D23+D24+D25</f>
        <v>6951268518.7699995</v>
      </c>
      <c r="E26" s="8">
        <f t="shared" si="1"/>
        <v>46.953688566857224</v>
      </c>
      <c r="F26" s="6">
        <f>F23+F24+F25</f>
        <v>4748737226.3600006</v>
      </c>
      <c r="G26" s="13">
        <f>((D26/F26/10)*1000)</f>
        <v>146.38141020277683</v>
      </c>
    </row>
    <row r="28" spans="1:7" x14ac:dyDescent="0.3">
      <c r="A28" s="3"/>
    </row>
  </sheetData>
  <mergeCells count="1">
    <mergeCell ref="A1:G1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KovalevAM</dc:creator>
  <cp:lastModifiedBy>Ирина Николаевна Жумашева</cp:lastModifiedBy>
  <cp:lastPrinted>2022-02-02T08:27:00Z</cp:lastPrinted>
  <dcterms:created xsi:type="dcterms:W3CDTF">2017-12-11T14:03:53Z</dcterms:created>
  <dcterms:modified xsi:type="dcterms:W3CDTF">2024-07-02T12:02:41Z</dcterms:modified>
</cp:coreProperties>
</file>